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00" yWindow="-140" windowWidth="21600" windowHeight="13680" tabRatio="500"/>
  </bookViews>
  <sheets>
    <sheet name="Mortgage Payments" sheetId="1" r:id="rId1"/>
    <sheet name="Instruction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7" i="1"/>
  <c r="B7"/>
  <c r="E5"/>
  <c r="F5"/>
  <c r="H5"/>
  <c r="I5"/>
  <c r="J5"/>
  <c r="K5"/>
  <c r="B22"/>
  <c r="B23"/>
  <c r="B21"/>
  <c r="B5"/>
  <c r="B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B13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B14"/>
  <c r="B12"/>
  <c r="B15"/>
  <c r="H364"/>
  <c r="I364"/>
  <c r="J364"/>
  <c r="K364"/>
  <c r="D5"/>
  <c r="G5"/>
  <c r="D6"/>
  <c r="G6"/>
  <c r="D7"/>
  <c r="G7"/>
  <c r="D8"/>
  <c r="G8"/>
  <c r="D9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D20"/>
  <c r="G20"/>
  <c r="D21"/>
  <c r="G21"/>
  <c r="D22"/>
  <c r="G22"/>
  <c r="D23"/>
  <c r="G23"/>
  <c r="D24"/>
  <c r="G24"/>
  <c r="D25"/>
  <c r="G25"/>
  <c r="D26"/>
  <c r="G26"/>
  <c r="D27"/>
  <c r="G27"/>
  <c r="D28"/>
  <c r="G28"/>
  <c r="D29"/>
  <c r="G29"/>
  <c r="D30"/>
  <c r="G30"/>
  <c r="D31"/>
  <c r="G31"/>
  <c r="D32"/>
  <c r="G32"/>
  <c r="D33"/>
  <c r="G33"/>
  <c r="D34"/>
  <c r="G34"/>
  <c r="D35"/>
  <c r="G35"/>
  <c r="D36"/>
  <c r="G36"/>
  <c r="D37"/>
  <c r="G37"/>
  <c r="D38"/>
  <c r="G38"/>
  <c r="D39"/>
  <c r="G39"/>
  <c r="D40"/>
  <c r="G40"/>
  <c r="D41"/>
  <c r="G41"/>
  <c r="D42"/>
  <c r="G42"/>
  <c r="D43"/>
  <c r="G43"/>
  <c r="D44"/>
  <c r="G44"/>
  <c r="D45"/>
  <c r="G45"/>
  <c r="D46"/>
  <c r="G46"/>
  <c r="D47"/>
  <c r="G47"/>
  <c r="D48"/>
  <c r="G48"/>
  <c r="D49"/>
  <c r="G49"/>
  <c r="D50"/>
  <c r="G50"/>
  <c r="D51"/>
  <c r="G51"/>
  <c r="D52"/>
  <c r="G52"/>
  <c r="D53"/>
  <c r="G53"/>
  <c r="D54"/>
  <c r="G54"/>
  <c r="D55"/>
  <c r="G55"/>
  <c r="D56"/>
  <c r="G56"/>
  <c r="D57"/>
  <c r="G57"/>
  <c r="D58"/>
  <c r="G58"/>
  <c r="D59"/>
  <c r="G59"/>
  <c r="D60"/>
  <c r="G60"/>
  <c r="D61"/>
  <c r="G61"/>
  <c r="D62"/>
  <c r="G62"/>
  <c r="D63"/>
  <c r="G63"/>
  <c r="D64"/>
  <c r="G64"/>
  <c r="D65"/>
  <c r="G65"/>
  <c r="D66"/>
  <c r="G66"/>
  <c r="D67"/>
  <c r="G67"/>
  <c r="D68"/>
  <c r="G68"/>
  <c r="D69"/>
  <c r="G69"/>
  <c r="D70"/>
  <c r="G70"/>
  <c r="D71"/>
  <c r="G71"/>
  <c r="D72"/>
  <c r="G72"/>
  <c r="D73"/>
  <c r="G73"/>
  <c r="D74"/>
  <c r="G74"/>
  <c r="D75"/>
  <c r="G75"/>
  <c r="D76"/>
  <c r="G76"/>
  <c r="D77"/>
  <c r="G77"/>
  <c r="D78"/>
  <c r="G78"/>
  <c r="D79"/>
  <c r="G79"/>
  <c r="D80"/>
  <c r="G80"/>
  <c r="D81"/>
  <c r="G81"/>
  <c r="D82"/>
  <c r="G82"/>
  <c r="D83"/>
  <c r="G83"/>
  <c r="D84"/>
  <c r="G84"/>
  <c r="D85"/>
  <c r="G85"/>
  <c r="D86"/>
  <c r="G86"/>
  <c r="D87"/>
  <c r="G87"/>
  <c r="D88"/>
  <c r="G88"/>
  <c r="D89"/>
  <c r="G89"/>
  <c r="D90"/>
  <c r="G90"/>
  <c r="D91"/>
  <c r="G91"/>
  <c r="D92"/>
  <c r="G92"/>
  <c r="D93"/>
  <c r="G93"/>
  <c r="D94"/>
  <c r="G94"/>
  <c r="D95"/>
  <c r="G95"/>
  <c r="D96"/>
  <c r="G96"/>
  <c r="D97"/>
  <c r="G97"/>
  <c r="D98"/>
  <c r="G98"/>
  <c r="D99"/>
  <c r="G99"/>
  <c r="D100"/>
  <c r="G100"/>
  <c r="D101"/>
  <c r="G101"/>
  <c r="D102"/>
  <c r="G102"/>
  <c r="D103"/>
  <c r="G103"/>
  <c r="D104"/>
  <c r="G104"/>
  <c r="D105"/>
  <c r="G105"/>
  <c r="D106"/>
  <c r="G106"/>
  <c r="D107"/>
  <c r="G107"/>
  <c r="D108"/>
  <c r="G108"/>
  <c r="D109"/>
  <c r="G109"/>
  <c r="D110"/>
  <c r="G110"/>
  <c r="D111"/>
  <c r="G111"/>
  <c r="D112"/>
  <c r="G112"/>
  <c r="D113"/>
  <c r="G113"/>
  <c r="D114"/>
  <c r="G114"/>
  <c r="D115"/>
  <c r="G115"/>
  <c r="D116"/>
  <c r="G116"/>
  <c r="D117"/>
  <c r="G117"/>
  <c r="D118"/>
  <c r="G118"/>
  <c r="D119"/>
  <c r="G119"/>
  <c r="D120"/>
  <c r="G120"/>
  <c r="D121"/>
  <c r="G121"/>
  <c r="D122"/>
  <c r="G122"/>
  <c r="D123"/>
  <c r="G123"/>
  <c r="D124"/>
  <c r="G124"/>
  <c r="D125"/>
  <c r="G125"/>
  <c r="D126"/>
  <c r="G126"/>
  <c r="D127"/>
  <c r="G127"/>
  <c r="D128"/>
  <c r="G128"/>
  <c r="D129"/>
  <c r="G129"/>
  <c r="D130"/>
  <c r="G130"/>
  <c r="D131"/>
  <c r="G131"/>
  <c r="D132"/>
  <c r="G132"/>
  <c r="D133"/>
  <c r="G133"/>
  <c r="D134"/>
  <c r="G134"/>
  <c r="D135"/>
  <c r="G135"/>
  <c r="D136"/>
  <c r="G136"/>
  <c r="D137"/>
  <c r="G137"/>
  <c r="D138"/>
  <c r="G138"/>
  <c r="D139"/>
  <c r="G139"/>
  <c r="D140"/>
  <c r="G140"/>
  <c r="D141"/>
  <c r="G141"/>
  <c r="D142"/>
  <c r="G142"/>
  <c r="D143"/>
  <c r="G143"/>
  <c r="D144"/>
  <c r="G144"/>
  <c r="D145"/>
  <c r="G145"/>
  <c r="D146"/>
  <c r="G146"/>
  <c r="D147"/>
  <c r="G147"/>
  <c r="D148"/>
  <c r="G148"/>
  <c r="D149"/>
  <c r="G149"/>
  <c r="D150"/>
  <c r="G150"/>
  <c r="D151"/>
  <c r="G151"/>
  <c r="D152"/>
  <c r="G152"/>
  <c r="D153"/>
  <c r="G153"/>
  <c r="D154"/>
  <c r="G154"/>
  <c r="D155"/>
  <c r="G155"/>
  <c r="D156"/>
  <c r="G156"/>
  <c r="D157"/>
  <c r="G157"/>
  <c r="D158"/>
  <c r="G158"/>
  <c r="D159"/>
  <c r="G159"/>
  <c r="D160"/>
  <c r="G160"/>
  <c r="D161"/>
  <c r="G161"/>
  <c r="D162"/>
  <c r="G162"/>
  <c r="D163"/>
  <c r="G163"/>
  <c r="D164"/>
  <c r="G164"/>
  <c r="D165"/>
  <c r="G165"/>
  <c r="D166"/>
  <c r="G166"/>
  <c r="D167"/>
  <c r="G167"/>
  <c r="D168"/>
  <c r="G168"/>
  <c r="D169"/>
  <c r="G169"/>
  <c r="D170"/>
  <c r="G170"/>
  <c r="D171"/>
  <c r="G171"/>
  <c r="D172"/>
  <c r="G172"/>
  <c r="D173"/>
  <c r="G173"/>
  <c r="D174"/>
  <c r="G174"/>
  <c r="D175"/>
  <c r="G175"/>
  <c r="D176"/>
  <c r="G176"/>
  <c r="D177"/>
  <c r="G177"/>
  <c r="D178"/>
  <c r="G178"/>
  <c r="D179"/>
  <c r="G179"/>
  <c r="D180"/>
  <c r="G180"/>
  <c r="D181"/>
  <c r="G181"/>
  <c r="D182"/>
  <c r="G182"/>
  <c r="D183"/>
  <c r="G183"/>
  <c r="D184"/>
  <c r="G184"/>
  <c r="D185"/>
  <c r="G185"/>
  <c r="D186"/>
  <c r="G186"/>
  <c r="D187"/>
  <c r="G187"/>
  <c r="D188"/>
  <c r="G188"/>
  <c r="D189"/>
  <c r="G189"/>
  <c r="D190"/>
  <c r="G190"/>
  <c r="D191"/>
  <c r="G191"/>
  <c r="D192"/>
  <c r="G192"/>
  <c r="D193"/>
  <c r="G193"/>
  <c r="D194"/>
  <c r="G194"/>
  <c r="D195"/>
  <c r="G195"/>
  <c r="D196"/>
  <c r="G196"/>
  <c r="D197"/>
  <c r="G197"/>
  <c r="D198"/>
  <c r="G198"/>
  <c r="D199"/>
  <c r="G199"/>
  <c r="D200"/>
  <c r="G200"/>
  <c r="D201"/>
  <c r="G201"/>
  <c r="D202"/>
  <c r="G202"/>
  <c r="D203"/>
  <c r="G203"/>
  <c r="D204"/>
  <c r="G204"/>
  <c r="D205"/>
  <c r="G205"/>
  <c r="D206"/>
  <c r="G206"/>
  <c r="D207"/>
  <c r="G207"/>
  <c r="D208"/>
  <c r="G208"/>
  <c r="D209"/>
  <c r="G209"/>
  <c r="D210"/>
  <c r="G210"/>
  <c r="D211"/>
  <c r="G211"/>
  <c r="D212"/>
  <c r="G212"/>
  <c r="D213"/>
  <c r="G213"/>
  <c r="D214"/>
  <c r="G214"/>
  <c r="D215"/>
  <c r="G215"/>
  <c r="D216"/>
  <c r="G216"/>
  <c r="D217"/>
  <c r="G217"/>
  <c r="D218"/>
  <c r="G218"/>
  <c r="D219"/>
  <c r="G219"/>
  <c r="D220"/>
  <c r="G220"/>
  <c r="D221"/>
  <c r="G221"/>
  <c r="D222"/>
  <c r="G222"/>
  <c r="D223"/>
  <c r="G223"/>
  <c r="D224"/>
  <c r="G224"/>
  <c r="D225"/>
  <c r="G225"/>
  <c r="D226"/>
  <c r="G226"/>
  <c r="D227"/>
  <c r="G227"/>
  <c r="D228"/>
  <c r="G228"/>
  <c r="D229"/>
  <c r="G229"/>
  <c r="D230"/>
  <c r="G230"/>
  <c r="D231"/>
  <c r="G231"/>
  <c r="D232"/>
  <c r="G232"/>
  <c r="D233"/>
  <c r="G233"/>
  <c r="D234"/>
  <c r="G234"/>
  <c r="D235"/>
  <c r="G235"/>
  <c r="D236"/>
  <c r="G236"/>
  <c r="D237"/>
  <c r="G237"/>
  <c r="D238"/>
  <c r="G238"/>
  <c r="D239"/>
  <c r="G239"/>
  <c r="D240"/>
  <c r="G240"/>
  <c r="D241"/>
  <c r="G241"/>
  <c r="D242"/>
  <c r="G242"/>
  <c r="D243"/>
  <c r="G243"/>
  <c r="D244"/>
  <c r="G244"/>
  <c r="D245"/>
  <c r="G245"/>
  <c r="D246"/>
  <c r="G246"/>
  <c r="D247"/>
  <c r="G247"/>
  <c r="D248"/>
  <c r="G248"/>
  <c r="D249"/>
  <c r="G249"/>
  <c r="D250"/>
  <c r="G250"/>
  <c r="D251"/>
  <c r="G251"/>
  <c r="D252"/>
  <c r="G252"/>
  <c r="D253"/>
  <c r="G253"/>
  <c r="D254"/>
  <c r="G254"/>
  <c r="D255"/>
  <c r="G255"/>
  <c r="D256"/>
  <c r="G256"/>
  <c r="D257"/>
  <c r="G257"/>
  <c r="D258"/>
  <c r="G258"/>
  <c r="D259"/>
  <c r="G259"/>
  <c r="D260"/>
  <c r="G260"/>
  <c r="D261"/>
  <c r="G261"/>
  <c r="D262"/>
  <c r="G262"/>
  <c r="D263"/>
  <c r="G263"/>
  <c r="D264"/>
  <c r="G264"/>
  <c r="D265"/>
  <c r="G265"/>
  <c r="D266"/>
  <c r="G266"/>
  <c r="D267"/>
  <c r="G267"/>
  <c r="D268"/>
  <c r="G268"/>
  <c r="D269"/>
  <c r="G269"/>
  <c r="D270"/>
  <c r="G270"/>
  <c r="D271"/>
  <c r="G271"/>
  <c r="D272"/>
  <c r="G272"/>
  <c r="D273"/>
  <c r="G273"/>
  <c r="D274"/>
  <c r="G274"/>
  <c r="D275"/>
  <c r="G275"/>
  <c r="D276"/>
  <c r="G276"/>
  <c r="D277"/>
  <c r="G277"/>
  <c r="D278"/>
  <c r="G278"/>
  <c r="D279"/>
  <c r="G279"/>
  <c r="D280"/>
  <c r="G280"/>
  <c r="D281"/>
  <c r="G281"/>
  <c r="D282"/>
  <c r="G282"/>
  <c r="D283"/>
  <c r="G283"/>
  <c r="D284"/>
  <c r="G284"/>
  <c r="D285"/>
  <c r="G285"/>
  <c r="D286"/>
  <c r="G286"/>
  <c r="D287"/>
  <c r="G287"/>
  <c r="D288"/>
  <c r="G288"/>
  <c r="D289"/>
  <c r="G289"/>
  <c r="D290"/>
  <c r="G290"/>
  <c r="D291"/>
  <c r="G291"/>
  <c r="D292"/>
  <c r="G292"/>
  <c r="D293"/>
  <c r="G293"/>
  <c r="D294"/>
  <c r="G294"/>
  <c r="D295"/>
  <c r="G295"/>
  <c r="D296"/>
  <c r="G296"/>
  <c r="D297"/>
  <c r="G297"/>
  <c r="D298"/>
  <c r="G298"/>
  <c r="D299"/>
  <c r="G299"/>
  <c r="D300"/>
  <c r="G300"/>
  <c r="D301"/>
  <c r="G301"/>
  <c r="D302"/>
  <c r="G302"/>
  <c r="D303"/>
  <c r="G303"/>
  <c r="D304"/>
  <c r="G304"/>
  <c r="D305"/>
  <c r="G305"/>
  <c r="D306"/>
  <c r="G306"/>
  <c r="D307"/>
  <c r="G307"/>
  <c r="D308"/>
  <c r="G308"/>
  <c r="D309"/>
  <c r="G309"/>
  <c r="D310"/>
  <c r="G310"/>
  <c r="D311"/>
  <c r="G311"/>
  <c r="D312"/>
  <c r="G312"/>
  <c r="D313"/>
  <c r="G313"/>
  <c r="D314"/>
  <c r="G314"/>
  <c r="D315"/>
  <c r="G315"/>
  <c r="D316"/>
  <c r="G316"/>
  <c r="D317"/>
  <c r="G317"/>
  <c r="D318"/>
  <c r="G318"/>
  <c r="D319"/>
  <c r="G319"/>
  <c r="D320"/>
  <c r="G320"/>
  <c r="D321"/>
  <c r="G321"/>
  <c r="D322"/>
  <c r="G322"/>
  <c r="D323"/>
  <c r="G323"/>
  <c r="D324"/>
  <c r="G324"/>
  <c r="D325"/>
  <c r="G325"/>
  <c r="D326"/>
  <c r="G326"/>
  <c r="D327"/>
  <c r="G327"/>
  <c r="D328"/>
  <c r="G328"/>
  <c r="D329"/>
  <c r="G329"/>
  <c r="D330"/>
  <c r="G330"/>
  <c r="D331"/>
  <c r="G331"/>
  <c r="D332"/>
  <c r="G332"/>
  <c r="D333"/>
  <c r="G333"/>
  <c r="D334"/>
  <c r="G334"/>
  <c r="D335"/>
  <c r="G335"/>
  <c r="D336"/>
  <c r="G336"/>
  <c r="D337"/>
  <c r="G337"/>
  <c r="D338"/>
  <c r="G338"/>
  <c r="D339"/>
  <c r="G339"/>
  <c r="D340"/>
  <c r="G340"/>
  <c r="D341"/>
  <c r="G341"/>
  <c r="D342"/>
  <c r="G342"/>
  <c r="D343"/>
  <c r="G343"/>
  <c r="D344"/>
  <c r="G344"/>
  <c r="D345"/>
  <c r="G345"/>
  <c r="D346"/>
  <c r="G346"/>
  <c r="D347"/>
  <c r="G347"/>
  <c r="D348"/>
  <c r="G348"/>
  <c r="D349"/>
  <c r="G349"/>
  <c r="D350"/>
  <c r="G350"/>
  <c r="D351"/>
  <c r="G351"/>
  <c r="D352"/>
  <c r="G352"/>
  <c r="D353"/>
  <c r="G353"/>
  <c r="D354"/>
  <c r="G354"/>
  <c r="D355"/>
  <c r="G355"/>
  <c r="D356"/>
  <c r="G356"/>
  <c r="D357"/>
  <c r="G357"/>
  <c r="D358"/>
  <c r="G358"/>
  <c r="D359"/>
  <c r="G359"/>
  <c r="D360"/>
  <c r="G360"/>
  <c r="D361"/>
  <c r="G361"/>
  <c r="D362"/>
  <c r="G362"/>
  <c r="D363"/>
  <c r="G363"/>
  <c r="D364"/>
  <c r="G364"/>
  <c r="H363"/>
  <c r="I363"/>
  <c r="J363"/>
  <c r="K363"/>
  <c r="H362"/>
  <c r="I362"/>
  <c r="J362"/>
  <c r="K362"/>
  <c r="H361"/>
  <c r="I361"/>
  <c r="J361"/>
  <c r="K361"/>
  <c r="H360"/>
  <c r="I360"/>
  <c r="J360"/>
  <c r="K360"/>
  <c r="H359"/>
  <c r="I359"/>
  <c r="J359"/>
  <c r="K359"/>
  <c r="H358"/>
  <c r="I358"/>
  <c r="J358"/>
  <c r="K358"/>
  <c r="H357"/>
  <c r="I357"/>
  <c r="J357"/>
  <c r="K357"/>
  <c r="H356"/>
  <c r="I356"/>
  <c r="J356"/>
  <c r="K356"/>
  <c r="H355"/>
  <c r="I355"/>
  <c r="J355"/>
  <c r="K355"/>
  <c r="H354"/>
  <c r="I354"/>
  <c r="J354"/>
  <c r="K354"/>
  <c r="H353"/>
  <c r="I353"/>
  <c r="J353"/>
  <c r="K353"/>
  <c r="H352"/>
  <c r="I352"/>
  <c r="J352"/>
  <c r="K352"/>
  <c r="H351"/>
  <c r="I351"/>
  <c r="J351"/>
  <c r="K351"/>
  <c r="H350"/>
  <c r="I350"/>
  <c r="J350"/>
  <c r="K350"/>
  <c r="H349"/>
  <c r="I349"/>
  <c r="J349"/>
  <c r="K349"/>
  <c r="H348"/>
  <c r="I348"/>
  <c r="J348"/>
  <c r="K348"/>
  <c r="H347"/>
  <c r="I347"/>
  <c r="J347"/>
  <c r="K347"/>
  <c r="H346"/>
  <c r="I346"/>
  <c r="J346"/>
  <c r="K346"/>
  <c r="H345"/>
  <c r="I345"/>
  <c r="J345"/>
  <c r="K345"/>
  <c r="H344"/>
  <c r="I344"/>
  <c r="J344"/>
  <c r="K344"/>
  <c r="H343"/>
  <c r="I343"/>
  <c r="J343"/>
  <c r="K343"/>
  <c r="H342"/>
  <c r="I342"/>
  <c r="J342"/>
  <c r="K342"/>
  <c r="H341"/>
  <c r="I341"/>
  <c r="J341"/>
  <c r="K341"/>
  <c r="H340"/>
  <c r="I340"/>
  <c r="J340"/>
  <c r="K340"/>
  <c r="H339"/>
  <c r="I339"/>
  <c r="J339"/>
  <c r="K339"/>
  <c r="H338"/>
  <c r="I338"/>
  <c r="J338"/>
  <c r="K338"/>
  <c r="H337"/>
  <c r="I337"/>
  <c r="J337"/>
  <c r="K337"/>
  <c r="H336"/>
  <c r="I336"/>
  <c r="J336"/>
  <c r="K336"/>
  <c r="H335"/>
  <c r="I335"/>
  <c r="J335"/>
  <c r="K335"/>
  <c r="H334"/>
  <c r="I334"/>
  <c r="J334"/>
  <c r="K334"/>
  <c r="H333"/>
  <c r="I333"/>
  <c r="J333"/>
  <c r="K333"/>
  <c r="H332"/>
  <c r="I332"/>
  <c r="J332"/>
  <c r="K332"/>
  <c r="H331"/>
  <c r="I331"/>
  <c r="J331"/>
  <c r="K331"/>
  <c r="H330"/>
  <c r="I330"/>
  <c r="J330"/>
  <c r="K330"/>
  <c r="H329"/>
  <c r="I329"/>
  <c r="J329"/>
  <c r="K329"/>
  <c r="H328"/>
  <c r="I328"/>
  <c r="J328"/>
  <c r="K328"/>
  <c r="H327"/>
  <c r="I327"/>
  <c r="J327"/>
  <c r="K327"/>
  <c r="H326"/>
  <c r="I326"/>
  <c r="J326"/>
  <c r="K326"/>
  <c r="H325"/>
  <c r="I325"/>
  <c r="J325"/>
  <c r="K325"/>
  <c r="H324"/>
  <c r="I324"/>
  <c r="J324"/>
  <c r="K324"/>
  <c r="H323"/>
  <c r="I323"/>
  <c r="J323"/>
  <c r="K323"/>
  <c r="H322"/>
  <c r="I322"/>
  <c r="J322"/>
  <c r="K322"/>
  <c r="H321"/>
  <c r="I321"/>
  <c r="J321"/>
  <c r="K321"/>
  <c r="H320"/>
  <c r="I320"/>
  <c r="J320"/>
  <c r="K320"/>
  <c r="H319"/>
  <c r="I319"/>
  <c r="J319"/>
  <c r="K319"/>
  <c r="H318"/>
  <c r="I318"/>
  <c r="J318"/>
  <c r="K318"/>
  <c r="H317"/>
  <c r="I317"/>
  <c r="J317"/>
  <c r="K317"/>
  <c r="H316"/>
  <c r="I316"/>
  <c r="J316"/>
  <c r="K316"/>
  <c r="H315"/>
  <c r="I315"/>
  <c r="J315"/>
  <c r="K315"/>
  <c r="H314"/>
  <c r="I314"/>
  <c r="J314"/>
  <c r="K314"/>
  <c r="H313"/>
  <c r="I313"/>
  <c r="J313"/>
  <c r="K313"/>
  <c r="H312"/>
  <c r="I312"/>
  <c r="J312"/>
  <c r="K312"/>
  <c r="H311"/>
  <c r="I311"/>
  <c r="J311"/>
  <c r="K311"/>
  <c r="H310"/>
  <c r="I310"/>
  <c r="J310"/>
  <c r="K310"/>
  <c r="H309"/>
  <c r="I309"/>
  <c r="J309"/>
  <c r="K309"/>
  <c r="H308"/>
  <c r="I308"/>
  <c r="J308"/>
  <c r="K308"/>
  <c r="H307"/>
  <c r="I307"/>
  <c r="J307"/>
  <c r="K307"/>
  <c r="H306"/>
  <c r="I306"/>
  <c r="J306"/>
  <c r="K306"/>
  <c r="H305"/>
  <c r="I305"/>
  <c r="J305"/>
  <c r="K305"/>
  <c r="H304"/>
  <c r="I304"/>
  <c r="J304"/>
  <c r="K304"/>
  <c r="H303"/>
  <c r="I303"/>
  <c r="J303"/>
  <c r="K303"/>
  <c r="H302"/>
  <c r="I302"/>
  <c r="J302"/>
  <c r="K302"/>
  <c r="H301"/>
  <c r="I301"/>
  <c r="J301"/>
  <c r="K301"/>
  <c r="H300"/>
  <c r="I300"/>
  <c r="J300"/>
  <c r="K300"/>
  <c r="H299"/>
  <c r="I299"/>
  <c r="J299"/>
  <c r="K299"/>
  <c r="H298"/>
  <c r="I298"/>
  <c r="J298"/>
  <c r="K298"/>
  <c r="H297"/>
  <c r="I297"/>
  <c r="J297"/>
  <c r="K297"/>
  <c r="H296"/>
  <c r="I296"/>
  <c r="J296"/>
  <c r="K296"/>
  <c r="H295"/>
  <c r="I295"/>
  <c r="J295"/>
  <c r="K295"/>
  <c r="H294"/>
  <c r="I294"/>
  <c r="J294"/>
  <c r="K294"/>
  <c r="H293"/>
  <c r="I293"/>
  <c r="J293"/>
  <c r="K293"/>
  <c r="H292"/>
  <c r="I292"/>
  <c r="J292"/>
  <c r="K292"/>
  <c r="H291"/>
  <c r="I291"/>
  <c r="J291"/>
  <c r="K291"/>
  <c r="H290"/>
  <c r="I290"/>
  <c r="J290"/>
  <c r="K290"/>
  <c r="H289"/>
  <c r="I289"/>
  <c r="J289"/>
  <c r="K289"/>
  <c r="H288"/>
  <c r="I288"/>
  <c r="J288"/>
  <c r="K288"/>
  <c r="H287"/>
  <c r="I287"/>
  <c r="J287"/>
  <c r="K287"/>
  <c r="H286"/>
  <c r="I286"/>
  <c r="J286"/>
  <c r="K286"/>
  <c r="H285"/>
  <c r="I285"/>
  <c r="J285"/>
  <c r="K285"/>
  <c r="H284"/>
  <c r="I284"/>
  <c r="J284"/>
  <c r="K284"/>
  <c r="H283"/>
  <c r="I283"/>
  <c r="J283"/>
  <c r="K283"/>
  <c r="H282"/>
  <c r="I282"/>
  <c r="J282"/>
  <c r="K282"/>
  <c r="H281"/>
  <c r="I281"/>
  <c r="J281"/>
  <c r="K281"/>
  <c r="H280"/>
  <c r="I280"/>
  <c r="J280"/>
  <c r="K280"/>
  <c r="H279"/>
  <c r="I279"/>
  <c r="J279"/>
  <c r="K279"/>
  <c r="H278"/>
  <c r="I278"/>
  <c r="J278"/>
  <c r="K278"/>
  <c r="H277"/>
  <c r="I277"/>
  <c r="J277"/>
  <c r="K277"/>
  <c r="H276"/>
  <c r="I276"/>
  <c r="J276"/>
  <c r="K276"/>
  <c r="H275"/>
  <c r="I275"/>
  <c r="J275"/>
  <c r="K275"/>
  <c r="H274"/>
  <c r="I274"/>
  <c r="J274"/>
  <c r="K274"/>
  <c r="H273"/>
  <c r="I273"/>
  <c r="J273"/>
  <c r="K273"/>
  <c r="H272"/>
  <c r="I272"/>
  <c r="J272"/>
  <c r="K272"/>
  <c r="H271"/>
  <c r="I271"/>
  <c r="J271"/>
  <c r="K271"/>
  <c r="H270"/>
  <c r="I270"/>
  <c r="J270"/>
  <c r="K270"/>
  <c r="H269"/>
  <c r="I269"/>
  <c r="J269"/>
  <c r="K269"/>
  <c r="H268"/>
  <c r="I268"/>
  <c r="J268"/>
  <c r="K268"/>
  <c r="H267"/>
  <c r="I267"/>
  <c r="J267"/>
  <c r="K267"/>
  <c r="H266"/>
  <c r="I266"/>
  <c r="J266"/>
  <c r="K266"/>
  <c r="H265"/>
  <c r="I265"/>
  <c r="J265"/>
  <c r="K265"/>
  <c r="H264"/>
  <c r="I264"/>
  <c r="J264"/>
  <c r="K264"/>
  <c r="H263"/>
  <c r="I263"/>
  <c r="J263"/>
  <c r="K263"/>
  <c r="H262"/>
  <c r="I262"/>
  <c r="J262"/>
  <c r="K262"/>
  <c r="H261"/>
  <c r="I261"/>
  <c r="J261"/>
  <c r="K261"/>
  <c r="H260"/>
  <c r="I260"/>
  <c r="J260"/>
  <c r="K260"/>
  <c r="H259"/>
  <c r="I259"/>
  <c r="J259"/>
  <c r="K259"/>
  <c r="H258"/>
  <c r="I258"/>
  <c r="J258"/>
  <c r="K258"/>
  <c r="H257"/>
  <c r="I257"/>
  <c r="J257"/>
  <c r="K257"/>
  <c r="H256"/>
  <c r="I256"/>
  <c r="J256"/>
  <c r="K256"/>
  <c r="H255"/>
  <c r="I255"/>
  <c r="J255"/>
  <c r="K255"/>
  <c r="H254"/>
  <c r="I254"/>
  <c r="J254"/>
  <c r="K254"/>
  <c r="H253"/>
  <c r="I253"/>
  <c r="J253"/>
  <c r="K253"/>
  <c r="H252"/>
  <c r="I252"/>
  <c r="J252"/>
  <c r="K252"/>
  <c r="H251"/>
  <c r="I251"/>
  <c r="J251"/>
  <c r="K251"/>
  <c r="H250"/>
  <c r="I250"/>
  <c r="J250"/>
  <c r="K250"/>
  <c r="H249"/>
  <c r="I249"/>
  <c r="J249"/>
  <c r="K249"/>
  <c r="H248"/>
  <c r="I248"/>
  <c r="J248"/>
  <c r="K248"/>
  <c r="H247"/>
  <c r="I247"/>
  <c r="J247"/>
  <c r="K247"/>
  <c r="H246"/>
  <c r="I246"/>
  <c r="J246"/>
  <c r="K246"/>
  <c r="H245"/>
  <c r="I245"/>
  <c r="J245"/>
  <c r="K245"/>
  <c r="H244"/>
  <c r="I244"/>
  <c r="J244"/>
  <c r="K244"/>
  <c r="H243"/>
  <c r="I243"/>
  <c r="J243"/>
  <c r="K243"/>
  <c r="H242"/>
  <c r="I242"/>
  <c r="J242"/>
  <c r="K242"/>
  <c r="H241"/>
  <c r="I241"/>
  <c r="J241"/>
  <c r="K241"/>
  <c r="H240"/>
  <c r="I240"/>
  <c r="J240"/>
  <c r="K240"/>
  <c r="H239"/>
  <c r="I239"/>
  <c r="J239"/>
  <c r="K239"/>
  <c r="H238"/>
  <c r="I238"/>
  <c r="J238"/>
  <c r="K238"/>
  <c r="H237"/>
  <c r="I237"/>
  <c r="J237"/>
  <c r="K237"/>
  <c r="H236"/>
  <c r="I236"/>
  <c r="J236"/>
  <c r="K236"/>
  <c r="H235"/>
  <c r="I235"/>
  <c r="J235"/>
  <c r="K235"/>
  <c r="H234"/>
  <c r="I234"/>
  <c r="J234"/>
  <c r="K234"/>
  <c r="H233"/>
  <c r="I233"/>
  <c r="J233"/>
  <c r="K233"/>
  <c r="H232"/>
  <c r="I232"/>
  <c r="J232"/>
  <c r="K232"/>
  <c r="H231"/>
  <c r="I231"/>
  <c r="J231"/>
  <c r="K231"/>
  <c r="H230"/>
  <c r="I230"/>
  <c r="J230"/>
  <c r="K230"/>
  <c r="H229"/>
  <c r="I229"/>
  <c r="J229"/>
  <c r="K229"/>
  <c r="H228"/>
  <c r="I228"/>
  <c r="J228"/>
  <c r="K228"/>
  <c r="H227"/>
  <c r="I227"/>
  <c r="J227"/>
  <c r="K227"/>
  <c r="H226"/>
  <c r="I226"/>
  <c r="J226"/>
  <c r="K226"/>
  <c r="H225"/>
  <c r="I225"/>
  <c r="J225"/>
  <c r="K225"/>
  <c r="H224"/>
  <c r="I224"/>
  <c r="J224"/>
  <c r="K224"/>
  <c r="H223"/>
  <c r="I223"/>
  <c r="J223"/>
  <c r="K223"/>
  <c r="H222"/>
  <c r="I222"/>
  <c r="J222"/>
  <c r="K222"/>
  <c r="H221"/>
  <c r="I221"/>
  <c r="J221"/>
  <c r="K221"/>
  <c r="H220"/>
  <c r="I220"/>
  <c r="J220"/>
  <c r="K220"/>
  <c r="H219"/>
  <c r="I219"/>
  <c r="J219"/>
  <c r="K219"/>
  <c r="H218"/>
  <c r="I218"/>
  <c r="J218"/>
  <c r="K218"/>
  <c r="H217"/>
  <c r="I217"/>
  <c r="J217"/>
  <c r="K217"/>
  <c r="H216"/>
  <c r="I216"/>
  <c r="J216"/>
  <c r="K216"/>
  <c r="H215"/>
  <c r="I215"/>
  <c r="J215"/>
  <c r="K215"/>
  <c r="H214"/>
  <c r="I214"/>
  <c r="J214"/>
  <c r="K214"/>
  <c r="H213"/>
  <c r="I213"/>
  <c r="J213"/>
  <c r="K213"/>
  <c r="H212"/>
  <c r="I212"/>
  <c r="J212"/>
  <c r="K212"/>
  <c r="H211"/>
  <c r="I211"/>
  <c r="J211"/>
  <c r="K211"/>
  <c r="H210"/>
  <c r="I210"/>
  <c r="J210"/>
  <c r="K210"/>
  <c r="H209"/>
  <c r="I209"/>
  <c r="J209"/>
  <c r="K209"/>
  <c r="H208"/>
  <c r="I208"/>
  <c r="J208"/>
  <c r="K208"/>
  <c r="H207"/>
  <c r="I207"/>
  <c r="J207"/>
  <c r="K207"/>
  <c r="H206"/>
  <c r="I206"/>
  <c r="J206"/>
  <c r="K206"/>
  <c r="H205"/>
  <c r="I205"/>
  <c r="J205"/>
  <c r="K205"/>
  <c r="H204"/>
  <c r="I204"/>
  <c r="J204"/>
  <c r="K204"/>
  <c r="H203"/>
  <c r="I203"/>
  <c r="J203"/>
  <c r="K203"/>
  <c r="H202"/>
  <c r="I202"/>
  <c r="J202"/>
  <c r="K202"/>
  <c r="H201"/>
  <c r="I201"/>
  <c r="J201"/>
  <c r="K201"/>
  <c r="H200"/>
  <c r="I200"/>
  <c r="J200"/>
  <c r="K200"/>
  <c r="H199"/>
  <c r="I199"/>
  <c r="J199"/>
  <c r="K199"/>
  <c r="H198"/>
  <c r="I198"/>
  <c r="J198"/>
  <c r="K198"/>
  <c r="H197"/>
  <c r="I197"/>
  <c r="J197"/>
  <c r="K197"/>
  <c r="H196"/>
  <c r="I196"/>
  <c r="J196"/>
  <c r="K196"/>
  <c r="H195"/>
  <c r="I195"/>
  <c r="J195"/>
  <c r="K195"/>
  <c r="H194"/>
  <c r="I194"/>
  <c r="J194"/>
  <c r="K194"/>
  <c r="H193"/>
  <c r="I193"/>
  <c r="J193"/>
  <c r="K193"/>
  <c r="H192"/>
  <c r="I192"/>
  <c r="J192"/>
  <c r="K192"/>
  <c r="H191"/>
  <c r="I191"/>
  <c r="J191"/>
  <c r="K191"/>
  <c r="H190"/>
  <c r="I190"/>
  <c r="J190"/>
  <c r="K190"/>
  <c r="H189"/>
  <c r="I189"/>
  <c r="J189"/>
  <c r="K189"/>
  <c r="H188"/>
  <c r="I188"/>
  <c r="J188"/>
  <c r="K188"/>
  <c r="H187"/>
  <c r="I187"/>
  <c r="J187"/>
  <c r="K187"/>
  <c r="H186"/>
  <c r="I186"/>
  <c r="J186"/>
  <c r="K186"/>
  <c r="H185"/>
  <c r="I185"/>
  <c r="J185"/>
  <c r="K185"/>
  <c r="H184"/>
  <c r="I184"/>
  <c r="J184"/>
  <c r="K184"/>
  <c r="H183"/>
  <c r="I183"/>
  <c r="J183"/>
  <c r="K183"/>
  <c r="H182"/>
  <c r="I182"/>
  <c r="J182"/>
  <c r="K182"/>
  <c r="H181"/>
  <c r="I181"/>
  <c r="J181"/>
  <c r="K181"/>
  <c r="H180"/>
  <c r="I180"/>
  <c r="J180"/>
  <c r="K180"/>
  <c r="H179"/>
  <c r="I179"/>
  <c r="J179"/>
  <c r="K179"/>
  <c r="H178"/>
  <c r="I178"/>
  <c r="J178"/>
  <c r="K178"/>
  <c r="H177"/>
  <c r="I177"/>
  <c r="J177"/>
  <c r="K177"/>
  <c r="H176"/>
  <c r="I176"/>
  <c r="J176"/>
  <c r="K176"/>
  <c r="H175"/>
  <c r="I175"/>
  <c r="J175"/>
  <c r="K175"/>
  <c r="H174"/>
  <c r="I174"/>
  <c r="J174"/>
  <c r="K174"/>
  <c r="H173"/>
  <c r="I173"/>
  <c r="J173"/>
  <c r="K173"/>
  <c r="H172"/>
  <c r="I172"/>
  <c r="J172"/>
  <c r="K172"/>
  <c r="H171"/>
  <c r="I171"/>
  <c r="J171"/>
  <c r="K171"/>
  <c r="H170"/>
  <c r="I170"/>
  <c r="J170"/>
  <c r="K170"/>
  <c r="H169"/>
  <c r="I169"/>
  <c r="J169"/>
  <c r="K169"/>
  <c r="H168"/>
  <c r="I168"/>
  <c r="J168"/>
  <c r="K168"/>
  <c r="H167"/>
  <c r="I167"/>
  <c r="J167"/>
  <c r="K167"/>
  <c r="H166"/>
  <c r="I166"/>
  <c r="J166"/>
  <c r="K166"/>
  <c r="H165"/>
  <c r="I165"/>
  <c r="J165"/>
  <c r="K165"/>
  <c r="H164"/>
  <c r="I164"/>
  <c r="J164"/>
  <c r="K164"/>
  <c r="H163"/>
  <c r="I163"/>
  <c r="J163"/>
  <c r="K163"/>
  <c r="H162"/>
  <c r="I162"/>
  <c r="J162"/>
  <c r="K162"/>
  <c r="H161"/>
  <c r="I161"/>
  <c r="J161"/>
  <c r="K161"/>
  <c r="H160"/>
  <c r="I160"/>
  <c r="J160"/>
  <c r="K160"/>
  <c r="H159"/>
  <c r="I159"/>
  <c r="J159"/>
  <c r="K159"/>
  <c r="H158"/>
  <c r="I158"/>
  <c r="J158"/>
  <c r="K158"/>
  <c r="H157"/>
  <c r="I157"/>
  <c r="J157"/>
  <c r="K157"/>
  <c r="H156"/>
  <c r="I156"/>
  <c r="J156"/>
  <c r="K156"/>
  <c r="H155"/>
  <c r="I155"/>
  <c r="J155"/>
  <c r="K155"/>
  <c r="H154"/>
  <c r="I154"/>
  <c r="J154"/>
  <c r="K154"/>
  <c r="H153"/>
  <c r="I153"/>
  <c r="J153"/>
  <c r="K153"/>
  <c r="H152"/>
  <c r="I152"/>
  <c r="J152"/>
  <c r="K152"/>
  <c r="H151"/>
  <c r="I151"/>
  <c r="J151"/>
  <c r="K151"/>
  <c r="H150"/>
  <c r="I150"/>
  <c r="J150"/>
  <c r="K150"/>
  <c r="H149"/>
  <c r="I149"/>
  <c r="J149"/>
  <c r="K149"/>
  <c r="H148"/>
  <c r="I148"/>
  <c r="J148"/>
  <c r="K148"/>
  <c r="H147"/>
  <c r="I147"/>
  <c r="J147"/>
  <c r="K147"/>
  <c r="H146"/>
  <c r="I146"/>
  <c r="J146"/>
  <c r="K146"/>
  <c r="H145"/>
  <c r="I145"/>
  <c r="J145"/>
  <c r="K145"/>
  <c r="H144"/>
  <c r="I144"/>
  <c r="J144"/>
  <c r="K144"/>
  <c r="H143"/>
  <c r="I143"/>
  <c r="J143"/>
  <c r="K143"/>
  <c r="H142"/>
  <c r="I142"/>
  <c r="J142"/>
  <c r="K142"/>
  <c r="H141"/>
  <c r="I141"/>
  <c r="J141"/>
  <c r="K141"/>
  <c r="H140"/>
  <c r="I140"/>
  <c r="J140"/>
  <c r="K140"/>
  <c r="H139"/>
  <c r="I139"/>
  <c r="J139"/>
  <c r="K139"/>
  <c r="H138"/>
  <c r="I138"/>
  <c r="J138"/>
  <c r="K138"/>
  <c r="H137"/>
  <c r="I137"/>
  <c r="J137"/>
  <c r="K137"/>
  <c r="H136"/>
  <c r="I136"/>
  <c r="J136"/>
  <c r="K136"/>
  <c r="H135"/>
  <c r="I135"/>
  <c r="J135"/>
  <c r="K135"/>
  <c r="H134"/>
  <c r="I134"/>
  <c r="J134"/>
  <c r="K134"/>
  <c r="H133"/>
  <c r="I133"/>
  <c r="J133"/>
  <c r="K133"/>
  <c r="H132"/>
  <c r="I132"/>
  <c r="J132"/>
  <c r="K132"/>
  <c r="H131"/>
  <c r="I131"/>
  <c r="J131"/>
  <c r="K131"/>
  <c r="H130"/>
  <c r="I130"/>
  <c r="J130"/>
  <c r="K130"/>
  <c r="H129"/>
  <c r="I129"/>
  <c r="J129"/>
  <c r="K129"/>
  <c r="H128"/>
  <c r="I128"/>
  <c r="J128"/>
  <c r="K128"/>
  <c r="H127"/>
  <c r="I127"/>
  <c r="J127"/>
  <c r="K127"/>
  <c r="H126"/>
  <c r="I126"/>
  <c r="J126"/>
  <c r="K126"/>
  <c r="H125"/>
  <c r="I125"/>
  <c r="J125"/>
  <c r="K125"/>
  <c r="H124"/>
  <c r="I124"/>
  <c r="J124"/>
  <c r="K124"/>
  <c r="H123"/>
  <c r="I123"/>
  <c r="J123"/>
  <c r="K123"/>
  <c r="H122"/>
  <c r="I122"/>
  <c r="J122"/>
  <c r="K122"/>
  <c r="H121"/>
  <c r="I121"/>
  <c r="J121"/>
  <c r="K121"/>
  <c r="H120"/>
  <c r="I120"/>
  <c r="J120"/>
  <c r="K120"/>
  <c r="H119"/>
  <c r="I119"/>
  <c r="J119"/>
  <c r="K119"/>
  <c r="H118"/>
  <c r="I118"/>
  <c r="J118"/>
  <c r="K118"/>
  <c r="H117"/>
  <c r="I117"/>
  <c r="J117"/>
  <c r="K117"/>
  <c r="H116"/>
  <c r="I116"/>
  <c r="J116"/>
  <c r="K116"/>
  <c r="H115"/>
  <c r="I115"/>
  <c r="J115"/>
  <c r="K115"/>
  <c r="H114"/>
  <c r="I114"/>
  <c r="J114"/>
  <c r="K114"/>
  <c r="H113"/>
  <c r="I113"/>
  <c r="J113"/>
  <c r="K113"/>
  <c r="H112"/>
  <c r="I112"/>
  <c r="J112"/>
  <c r="K112"/>
  <c r="H111"/>
  <c r="I111"/>
  <c r="J111"/>
  <c r="K111"/>
  <c r="H110"/>
  <c r="I110"/>
  <c r="J110"/>
  <c r="K110"/>
  <c r="H109"/>
  <c r="I109"/>
  <c r="J109"/>
  <c r="K109"/>
  <c r="H108"/>
  <c r="I108"/>
  <c r="J108"/>
  <c r="K108"/>
  <c r="H107"/>
  <c r="I107"/>
  <c r="J107"/>
  <c r="K107"/>
  <c r="H106"/>
  <c r="I106"/>
  <c r="J106"/>
  <c r="K106"/>
  <c r="H105"/>
  <c r="I105"/>
  <c r="J105"/>
  <c r="K105"/>
  <c r="H104"/>
  <c r="I104"/>
  <c r="J104"/>
  <c r="K104"/>
  <c r="H103"/>
  <c r="I103"/>
  <c r="J103"/>
  <c r="K103"/>
  <c r="H102"/>
  <c r="I102"/>
  <c r="J102"/>
  <c r="K102"/>
  <c r="H101"/>
  <c r="I101"/>
  <c r="J101"/>
  <c r="K101"/>
  <c r="H100"/>
  <c r="I100"/>
  <c r="J100"/>
  <c r="K100"/>
  <c r="H99"/>
  <c r="I99"/>
  <c r="J99"/>
  <c r="K99"/>
  <c r="H98"/>
  <c r="I98"/>
  <c r="J98"/>
  <c r="K98"/>
  <c r="H97"/>
  <c r="I97"/>
  <c r="J97"/>
  <c r="K97"/>
  <c r="H96"/>
  <c r="I96"/>
  <c r="J96"/>
  <c r="K96"/>
  <c r="H95"/>
  <c r="I95"/>
  <c r="J95"/>
  <c r="K95"/>
  <c r="H94"/>
  <c r="I94"/>
  <c r="J94"/>
  <c r="K94"/>
  <c r="H93"/>
  <c r="I93"/>
  <c r="J93"/>
  <c r="K93"/>
  <c r="H92"/>
  <c r="I92"/>
  <c r="J92"/>
  <c r="K92"/>
  <c r="H91"/>
  <c r="I91"/>
  <c r="J91"/>
  <c r="K91"/>
  <c r="H90"/>
  <c r="I90"/>
  <c r="J90"/>
  <c r="K90"/>
  <c r="H89"/>
  <c r="I89"/>
  <c r="J89"/>
  <c r="K89"/>
  <c r="H88"/>
  <c r="I88"/>
  <c r="J88"/>
  <c r="K88"/>
  <c r="H87"/>
  <c r="I87"/>
  <c r="J87"/>
  <c r="K87"/>
  <c r="H86"/>
  <c r="I86"/>
  <c r="J86"/>
  <c r="K86"/>
  <c r="H85"/>
  <c r="I85"/>
  <c r="J85"/>
  <c r="K85"/>
  <c r="H84"/>
  <c r="I84"/>
  <c r="J84"/>
  <c r="K84"/>
  <c r="H83"/>
  <c r="I83"/>
  <c r="J83"/>
  <c r="K83"/>
  <c r="H82"/>
  <c r="I82"/>
  <c r="J82"/>
  <c r="K82"/>
  <c r="H81"/>
  <c r="I81"/>
  <c r="J81"/>
  <c r="K81"/>
  <c r="H80"/>
  <c r="I80"/>
  <c r="J80"/>
  <c r="K80"/>
  <c r="H79"/>
  <c r="I79"/>
  <c r="J79"/>
  <c r="K79"/>
  <c r="H78"/>
  <c r="I78"/>
  <c r="J78"/>
  <c r="K78"/>
  <c r="H77"/>
  <c r="I77"/>
  <c r="J77"/>
  <c r="K77"/>
  <c r="H76"/>
  <c r="I76"/>
  <c r="J76"/>
  <c r="K76"/>
  <c r="H75"/>
  <c r="I75"/>
  <c r="J75"/>
  <c r="K75"/>
  <c r="H74"/>
  <c r="I74"/>
  <c r="J74"/>
  <c r="K74"/>
  <c r="H73"/>
  <c r="I73"/>
  <c r="J73"/>
  <c r="K73"/>
  <c r="H72"/>
  <c r="I72"/>
  <c r="J72"/>
  <c r="K72"/>
  <c r="H71"/>
  <c r="I71"/>
  <c r="J71"/>
  <c r="K71"/>
  <c r="H70"/>
  <c r="I70"/>
  <c r="J70"/>
  <c r="K70"/>
  <c r="H69"/>
  <c r="I69"/>
  <c r="J69"/>
  <c r="K69"/>
  <c r="H68"/>
  <c r="I68"/>
  <c r="J68"/>
  <c r="K68"/>
  <c r="H67"/>
  <c r="I67"/>
  <c r="J67"/>
  <c r="K67"/>
  <c r="H66"/>
  <c r="I66"/>
  <c r="J66"/>
  <c r="K66"/>
  <c r="H65"/>
  <c r="I65"/>
  <c r="J65"/>
  <c r="K65"/>
  <c r="H64"/>
  <c r="I64"/>
  <c r="J64"/>
  <c r="K64"/>
  <c r="H63"/>
  <c r="I63"/>
  <c r="J63"/>
  <c r="K63"/>
  <c r="H62"/>
  <c r="I62"/>
  <c r="J62"/>
  <c r="K62"/>
  <c r="H61"/>
  <c r="I61"/>
  <c r="J61"/>
  <c r="K61"/>
  <c r="H60"/>
  <c r="I60"/>
  <c r="J60"/>
  <c r="K60"/>
  <c r="H59"/>
  <c r="I59"/>
  <c r="J59"/>
  <c r="K59"/>
  <c r="H58"/>
  <c r="I58"/>
  <c r="J58"/>
  <c r="K58"/>
  <c r="H57"/>
  <c r="I57"/>
  <c r="J57"/>
  <c r="K57"/>
  <c r="H56"/>
  <c r="I56"/>
  <c r="J56"/>
  <c r="K56"/>
  <c r="H55"/>
  <c r="I55"/>
  <c r="J55"/>
  <c r="K55"/>
  <c r="H54"/>
  <c r="I54"/>
  <c r="J54"/>
  <c r="K54"/>
  <c r="H53"/>
  <c r="I53"/>
  <c r="J53"/>
  <c r="K53"/>
  <c r="H52"/>
  <c r="I52"/>
  <c r="J52"/>
  <c r="K52"/>
  <c r="H51"/>
  <c r="I51"/>
  <c r="J51"/>
  <c r="K51"/>
  <c r="H50"/>
  <c r="I50"/>
  <c r="J50"/>
  <c r="K50"/>
  <c r="H49"/>
  <c r="I49"/>
  <c r="J49"/>
  <c r="K49"/>
  <c r="H48"/>
  <c r="I48"/>
  <c r="J48"/>
  <c r="K48"/>
  <c r="H47"/>
  <c r="I47"/>
  <c r="J47"/>
  <c r="K47"/>
  <c r="H46"/>
  <c r="I46"/>
  <c r="J46"/>
  <c r="K46"/>
  <c r="H45"/>
  <c r="I45"/>
  <c r="J45"/>
  <c r="K45"/>
  <c r="H44"/>
  <c r="I44"/>
  <c r="J44"/>
  <c r="K44"/>
  <c r="H43"/>
  <c r="I43"/>
  <c r="J43"/>
  <c r="K43"/>
  <c r="H42"/>
  <c r="I42"/>
  <c r="J42"/>
  <c r="K42"/>
  <c r="H41"/>
  <c r="I41"/>
  <c r="J41"/>
  <c r="K41"/>
  <c r="H40"/>
  <c r="I40"/>
  <c r="J40"/>
  <c r="K40"/>
  <c r="H39"/>
  <c r="I39"/>
  <c r="J39"/>
  <c r="K39"/>
  <c r="H38"/>
  <c r="I38"/>
  <c r="J38"/>
  <c r="K38"/>
  <c r="H37"/>
  <c r="I37"/>
  <c r="J37"/>
  <c r="K37"/>
  <c r="H36"/>
  <c r="I36"/>
  <c r="J36"/>
  <c r="K36"/>
  <c r="H35"/>
  <c r="I35"/>
  <c r="J35"/>
  <c r="K35"/>
  <c r="H34"/>
  <c r="I34"/>
  <c r="J34"/>
  <c r="K34"/>
  <c r="H33"/>
  <c r="I33"/>
  <c r="J33"/>
  <c r="K33"/>
  <c r="H32"/>
  <c r="I32"/>
  <c r="J32"/>
  <c r="K32"/>
  <c r="H31"/>
  <c r="I31"/>
  <c r="J31"/>
  <c r="K31"/>
  <c r="H30"/>
  <c r="I30"/>
  <c r="J30"/>
  <c r="K30"/>
  <c r="H29"/>
  <c r="I29"/>
  <c r="J29"/>
  <c r="K29"/>
  <c r="H28"/>
  <c r="I28"/>
  <c r="J28"/>
  <c r="K28"/>
  <c r="H27"/>
  <c r="I27"/>
  <c r="J27"/>
  <c r="K27"/>
  <c r="H26"/>
  <c r="I26"/>
  <c r="J26"/>
  <c r="K26"/>
  <c r="H25"/>
  <c r="I25"/>
  <c r="J25"/>
  <c r="K25"/>
  <c r="H24"/>
  <c r="I24"/>
  <c r="J24"/>
  <c r="K24"/>
  <c r="H23"/>
  <c r="I23"/>
  <c r="J23"/>
  <c r="K23"/>
  <c r="H22"/>
  <c r="I22"/>
  <c r="J22"/>
  <c r="K22"/>
  <c r="H21"/>
  <c r="I21"/>
  <c r="J21"/>
  <c r="K21"/>
  <c r="H20"/>
  <c r="I20"/>
  <c r="J20"/>
  <c r="K20"/>
  <c r="H19"/>
  <c r="I19"/>
  <c r="J19"/>
  <c r="K19"/>
  <c r="H18"/>
  <c r="I18"/>
  <c r="J18"/>
  <c r="K18"/>
  <c r="H17"/>
  <c r="I17"/>
  <c r="J17"/>
  <c r="K17"/>
  <c r="H16"/>
  <c r="I16"/>
  <c r="J16"/>
  <c r="K16"/>
  <c r="H15"/>
  <c r="I15"/>
  <c r="J15"/>
  <c r="K15"/>
  <c r="H14"/>
  <c r="I14"/>
  <c r="J14"/>
  <c r="K14"/>
  <c r="H13"/>
  <c r="I13"/>
  <c r="J13"/>
  <c r="K13"/>
  <c r="H12"/>
  <c r="I12"/>
  <c r="J12"/>
  <c r="K12"/>
  <c r="H11"/>
  <c r="I11"/>
  <c r="J11"/>
  <c r="K11"/>
  <c r="H10"/>
  <c r="I10"/>
  <c r="J10"/>
  <c r="K10"/>
  <c r="H9"/>
  <c r="I9"/>
  <c r="J9"/>
  <c r="K9"/>
  <c r="H8"/>
  <c r="I8"/>
  <c r="J8"/>
  <c r="K8"/>
  <c r="H7"/>
  <c r="I7"/>
  <c r="J7"/>
  <c r="K7"/>
  <c r="H6"/>
  <c r="I6"/>
  <c r="J6"/>
  <c r="K6"/>
</calcChain>
</file>

<file path=xl/sharedStrings.xml><?xml version="1.0" encoding="utf-8"?>
<sst xmlns="http://schemas.openxmlformats.org/spreadsheetml/2006/main" count="48" uniqueCount="48">
  <si>
    <t>Mortgage Payment Calculator Instructions</t>
    <phoneticPr fontId="4" type="noConversion"/>
  </si>
  <si>
    <t>Enter purchase price of home.</t>
    <phoneticPr fontId="4" type="noConversion"/>
  </si>
  <si>
    <t>Enter your down payment.</t>
    <phoneticPr fontId="4" type="noConversion"/>
  </si>
  <si>
    <t>Enter loan term. (Typically 30 years or 15 years).</t>
    <phoneticPr fontId="4" type="noConversion"/>
  </si>
  <si>
    <t>Enter annual interest rate.</t>
    <phoneticPr fontId="4" type="noConversion"/>
  </si>
  <si>
    <t>Annual Taxes</t>
    <phoneticPr fontId="4" type="noConversion"/>
  </si>
  <si>
    <t>Annual HOA Dues</t>
    <phoneticPr fontId="4" type="noConversion"/>
  </si>
  <si>
    <t>Annual Insurance</t>
    <phoneticPr fontId="4" type="noConversion"/>
  </si>
  <si>
    <t>Enter closing costs.</t>
    <phoneticPr fontId="4" type="noConversion"/>
  </si>
  <si>
    <t>Enter annual taxes</t>
    <phoneticPr fontId="4" type="noConversion"/>
  </si>
  <si>
    <t>Enter annual HOA dues if applicable.</t>
    <phoneticPr fontId="4" type="noConversion"/>
  </si>
  <si>
    <t>Enter annual insurance payments.</t>
    <phoneticPr fontId="4" type="noConversion"/>
  </si>
  <si>
    <t>Enter gross income.</t>
    <phoneticPr fontId="4" type="noConversion"/>
  </si>
  <si>
    <t>Note</t>
    <phoneticPr fontId="4" type="noConversion"/>
  </si>
  <si>
    <t>Rent to income ratio should be less than 30% or your budget will be stressed.</t>
    <phoneticPr fontId="4" type="noConversion"/>
  </si>
  <si>
    <t>Month</t>
  </si>
  <si>
    <t>Beginning Balance</t>
  </si>
  <si>
    <t>Ending Balance</t>
  </si>
  <si>
    <t>Taxes</t>
  </si>
  <si>
    <t>HOA Dues</t>
  </si>
  <si>
    <t>Insurance</t>
  </si>
  <si>
    <t>Monthly Payments</t>
  </si>
  <si>
    <t>Loan Term (Years)</t>
  </si>
  <si>
    <t>Annual Interest Rate</t>
  </si>
  <si>
    <t>Principal Paid</t>
  </si>
  <si>
    <t>Interest Paid</t>
  </si>
  <si>
    <t>Total Costs</t>
  </si>
  <si>
    <t>Closing Costs</t>
  </si>
  <si>
    <t>Mortgage Payment Calculator</t>
    <phoneticPr fontId="4" type="noConversion"/>
  </si>
  <si>
    <t>Purchase Price of Home</t>
    <phoneticPr fontId="4" type="noConversion"/>
  </si>
  <si>
    <t>Principal Balance</t>
    <phoneticPr fontId="4" type="noConversion"/>
  </si>
  <si>
    <t>Principal Payment</t>
    <phoneticPr fontId="4" type="noConversion"/>
  </si>
  <si>
    <t>Interest Payment</t>
    <phoneticPr fontId="4" type="noConversion"/>
  </si>
  <si>
    <t>Assumptions</t>
    <phoneticPr fontId="4" type="noConversion"/>
  </si>
  <si>
    <t>Down Payment</t>
    <phoneticPr fontId="4" type="noConversion"/>
  </si>
  <si>
    <t>Payments Per Year (Monthly, Quarterly, Semi-Annually)</t>
    <phoneticPr fontId="4" type="noConversion"/>
  </si>
  <si>
    <t>Gross Monthly Income</t>
    <phoneticPr fontId="4" type="noConversion"/>
  </si>
  <si>
    <t>Monthly Mortgage Payment</t>
    <phoneticPr fontId="4" type="noConversion"/>
  </si>
  <si>
    <t>Rent to Income Ratio</t>
    <phoneticPr fontId="4" type="noConversion"/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</si>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</sst>
</file>

<file path=xl/styles.xml><?xml version="1.0" encoding="utf-8"?>
<styleSheet xmlns="http://schemas.openxmlformats.org/spreadsheetml/2006/main">
  <numFmts count="1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&quot;$&quot;#,##0.00_);[Red]\(&quot;$&quot;#,##0.00\)"/>
    <numFmt numFmtId="169" formatCode="_(&quot;$&quot;* #,##0.00_);_(&quot;$&quot;* \(#,##0.00\);_(&quot;$&quot;* &quot;-&quot;??_);_(@_)"/>
    <numFmt numFmtId="171" formatCode="&quot;$&quot;#,##0.00"/>
    <numFmt numFmtId="172" formatCode="0.000%"/>
    <numFmt numFmtId="173" formatCode="0.00%"/>
    <numFmt numFmtId="174" formatCode="0%"/>
  </numFmts>
  <fonts count="10"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b/>
      <sz val="11"/>
      <color indexed="8"/>
      <name val="Calibri"/>
      <family val="2"/>
    </font>
    <font>
      <b/>
      <u/>
      <sz val="18"/>
      <name val="Verdana"/>
    </font>
    <font>
      <b/>
      <u/>
      <sz val="14"/>
      <name val="Verdana"/>
    </font>
    <font>
      <b/>
      <sz val="11"/>
      <color indexed="8"/>
      <name val="Verdana"/>
    </font>
    <font>
      <b/>
      <sz val="1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0" fillId="0" borderId="0" xfId="0" applyNumberFormat="1"/>
    <xf numFmtId="166" fontId="0" fillId="0" borderId="0" xfId="0" applyNumberFormat="1"/>
    <xf numFmtId="0" fontId="6" fillId="0" borderId="0" xfId="0" applyFont="1"/>
    <xf numFmtId="0" fontId="8" fillId="0" borderId="0" xfId="0" applyFont="1"/>
    <xf numFmtId="166" fontId="8" fillId="0" borderId="0" xfId="0" applyNumberFormat="1" applyFont="1"/>
    <xf numFmtId="171" fontId="0" fillId="3" borderId="0" xfId="0" applyNumberFormat="1" applyFill="1"/>
    <xf numFmtId="0" fontId="0" fillId="3" borderId="0" xfId="0" applyFill="1"/>
    <xf numFmtId="172" fontId="0" fillId="3" borderId="0" xfId="1" applyNumberFormat="1" applyFont="1" applyFill="1"/>
    <xf numFmtId="174" fontId="0" fillId="3" borderId="0" xfId="0" applyNumberFormat="1" applyFill="1"/>
    <xf numFmtId="0" fontId="0" fillId="0" borderId="0" xfId="0" applyAlignment="1">
      <alignment wrapText="1"/>
    </xf>
    <xf numFmtId="166" fontId="0" fillId="3" borderId="0" xfId="0" applyNumberFormat="1" applyFill="1"/>
    <xf numFmtId="169" fontId="0" fillId="0" borderId="0" xfId="0" applyNumberFormat="1"/>
    <xf numFmtId="173" fontId="0" fillId="0" borderId="0" xfId="0" applyNumberFormat="1"/>
    <xf numFmtId="169" fontId="0" fillId="3" borderId="0" xfId="0" applyNumberFormat="1" applyFill="1"/>
    <xf numFmtId="0" fontId="7" fillId="3" borderId="0" xfId="0" applyFont="1" applyFill="1"/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2" borderId="0" xfId="0" applyFont="1" applyFill="1" applyAlignment="1"/>
    <xf numFmtId="0" fontId="0" fillId="0" borderId="0" xfId="0" applyAlignment="1"/>
    <xf numFmtId="0" fontId="2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530"/>
  <sheetViews>
    <sheetView tabSelected="1" workbookViewId="0">
      <selection activeCell="B10" sqref="B10"/>
    </sheetView>
  </sheetViews>
  <sheetFormatPr baseColWidth="10" defaultColWidth="7.5703125" defaultRowHeight="13"/>
  <cols>
    <col min="1" max="1" width="21.5703125" customWidth="1"/>
    <col min="2" max="13" width="17.7109375" customWidth="1"/>
  </cols>
  <sheetData>
    <row r="1" spans="1:12" ht="23">
      <c r="C1" s="5"/>
      <c r="D1" s="18" t="s">
        <v>28</v>
      </c>
      <c r="E1" s="19"/>
      <c r="F1" s="19"/>
      <c r="G1" s="19"/>
    </row>
    <row r="4" spans="1:12" ht="18">
      <c r="A4" s="17" t="s">
        <v>33</v>
      </c>
      <c r="C4" s="1" t="s">
        <v>15</v>
      </c>
      <c r="D4" s="2" t="s">
        <v>16</v>
      </c>
      <c r="E4" s="2" t="s">
        <v>31</v>
      </c>
      <c r="F4" s="2" t="s">
        <v>32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</row>
    <row r="5" spans="1:12">
      <c r="A5" t="s">
        <v>29</v>
      </c>
      <c r="B5" s="8">
        <f>300000</f>
        <v>300000</v>
      </c>
      <c r="C5">
        <v>1</v>
      </c>
      <c r="D5" s="3">
        <f>B7</f>
        <v>240000</v>
      </c>
      <c r="E5" s="4">
        <f t="shared" ref="E5:E68" si="0">PPMT($B$9/$B$10,C5,$B$8*$B$10,-$B$7,0,0)</f>
        <v>345.79670911708672</v>
      </c>
      <c r="F5" s="4">
        <f t="shared" ref="F5:F68" si="1">IPMT($B$9/$B$10,C5,$B$8*$B$10,-$B$7,0,0)</f>
        <v>800</v>
      </c>
      <c r="G5" s="3">
        <f>D5-E5</f>
        <v>239654.20329088293</v>
      </c>
      <c r="H5" s="3">
        <f t="shared" ref="H5:H68" si="2">$B$17/12</f>
        <v>0</v>
      </c>
      <c r="I5" s="3">
        <f t="shared" ref="I5:I68" si="3">$B$18/12</f>
        <v>0</v>
      </c>
      <c r="J5" s="3">
        <f t="shared" ref="J5:J68" si="4">$B$19/12</f>
        <v>0</v>
      </c>
      <c r="K5" s="4">
        <f>E5+F5+H5+I5+J5</f>
        <v>1145.7967091170867</v>
      </c>
    </row>
    <row r="6" spans="1:12">
      <c r="A6" t="s">
        <v>34</v>
      </c>
      <c r="B6" s="11">
        <v>0.2</v>
      </c>
      <c r="C6">
        <v>2</v>
      </c>
      <c r="D6" s="3">
        <f>$G5</f>
        <v>239654.20329088293</v>
      </c>
      <c r="E6" s="4">
        <f t="shared" si="0"/>
        <v>346.94936481414356</v>
      </c>
      <c r="F6" s="4">
        <f t="shared" si="1"/>
        <v>798.84734430294316</v>
      </c>
      <c r="G6" s="3">
        <f t="shared" ref="G6:G69" si="5">D6-E6</f>
        <v>239307.25392606878</v>
      </c>
      <c r="H6" s="3">
        <f t="shared" si="2"/>
        <v>0</v>
      </c>
      <c r="I6" s="3">
        <f t="shared" si="3"/>
        <v>0</v>
      </c>
      <c r="J6" s="3">
        <f t="shared" si="4"/>
        <v>0</v>
      </c>
      <c r="K6" s="4">
        <f t="shared" ref="K6:K69" si="6">E6+F6+H6+I6+J6</f>
        <v>1145.7967091170867</v>
      </c>
    </row>
    <row r="7" spans="1:12">
      <c r="A7" t="s">
        <v>30</v>
      </c>
      <c r="B7" s="3">
        <f>B5*(1-B6)</f>
        <v>240000</v>
      </c>
      <c r="C7">
        <v>3</v>
      </c>
      <c r="D7" s="3">
        <f>$G6</f>
        <v>239307.25392606878</v>
      </c>
      <c r="E7" s="4">
        <f t="shared" si="0"/>
        <v>348.10586269685746</v>
      </c>
      <c r="F7" s="4">
        <f t="shared" si="1"/>
        <v>797.69084642022926</v>
      </c>
      <c r="G7" s="3">
        <f t="shared" si="5"/>
        <v>238959.14806337192</v>
      </c>
      <c r="H7" s="3">
        <f t="shared" si="2"/>
        <v>0</v>
      </c>
      <c r="I7" s="3">
        <f t="shared" si="3"/>
        <v>0</v>
      </c>
      <c r="J7" s="3">
        <f t="shared" si="4"/>
        <v>0</v>
      </c>
      <c r="K7" s="4">
        <f t="shared" si="6"/>
        <v>1145.7967091170867</v>
      </c>
    </row>
    <row r="8" spans="1:12">
      <c r="A8" t="s">
        <v>22</v>
      </c>
      <c r="B8" s="9">
        <f>30</f>
        <v>30</v>
      </c>
      <c r="C8">
        <v>4</v>
      </c>
      <c r="D8" s="3">
        <f t="shared" ref="D8:D71" si="7">$G7</f>
        <v>238959.14806337192</v>
      </c>
      <c r="E8" s="4">
        <f t="shared" si="0"/>
        <v>349.26621557251383</v>
      </c>
      <c r="F8" s="4">
        <f t="shared" si="1"/>
        <v>796.53049354457289</v>
      </c>
      <c r="G8" s="3">
        <f t="shared" si="5"/>
        <v>238609.88184779941</v>
      </c>
      <c r="H8" s="3">
        <f t="shared" si="2"/>
        <v>0</v>
      </c>
      <c r="I8" s="3">
        <f t="shared" si="3"/>
        <v>0</v>
      </c>
      <c r="J8" s="3">
        <f t="shared" si="4"/>
        <v>0</v>
      </c>
      <c r="K8" s="4">
        <f t="shared" si="6"/>
        <v>1145.7967091170867</v>
      </c>
    </row>
    <row r="9" spans="1:12">
      <c r="A9" t="s">
        <v>23</v>
      </c>
      <c r="B9" s="10">
        <v>0.04</v>
      </c>
      <c r="C9">
        <v>5</v>
      </c>
      <c r="D9" s="3">
        <f t="shared" si="7"/>
        <v>238609.88184779941</v>
      </c>
      <c r="E9" s="4">
        <f t="shared" si="0"/>
        <v>350.43043629108877</v>
      </c>
      <c r="F9" s="4">
        <f t="shared" si="1"/>
        <v>795.36627282599795</v>
      </c>
      <c r="G9" s="3">
        <f t="shared" si="5"/>
        <v>238259.45141150831</v>
      </c>
      <c r="H9" s="3">
        <f t="shared" si="2"/>
        <v>0</v>
      </c>
      <c r="I9" s="3">
        <f t="shared" si="3"/>
        <v>0</v>
      </c>
      <c r="J9" s="3">
        <f t="shared" si="4"/>
        <v>0</v>
      </c>
      <c r="K9" s="4">
        <f t="shared" si="6"/>
        <v>1145.7967091170867</v>
      </c>
    </row>
    <row r="10" spans="1:12" ht="39">
      <c r="A10" s="12" t="s">
        <v>35</v>
      </c>
      <c r="B10">
        <v>12</v>
      </c>
      <c r="C10">
        <v>6</v>
      </c>
      <c r="D10" s="3">
        <f t="shared" si="7"/>
        <v>238259.45141150831</v>
      </c>
      <c r="E10" s="4">
        <f t="shared" si="0"/>
        <v>351.59853774539249</v>
      </c>
      <c r="F10" s="4">
        <f t="shared" si="1"/>
        <v>794.19817137169423</v>
      </c>
      <c r="G10" s="3">
        <f t="shared" si="5"/>
        <v>237907.85287376292</v>
      </c>
      <c r="H10" s="3">
        <f t="shared" si="2"/>
        <v>0</v>
      </c>
      <c r="I10" s="3">
        <f t="shared" si="3"/>
        <v>0</v>
      </c>
      <c r="J10" s="3">
        <f t="shared" si="4"/>
        <v>0</v>
      </c>
      <c r="K10" s="4">
        <f t="shared" si="6"/>
        <v>1145.7967091170867</v>
      </c>
    </row>
    <row r="11" spans="1:12">
      <c r="B11" s="4"/>
      <c r="C11">
        <v>7</v>
      </c>
      <c r="D11" s="3">
        <f t="shared" si="7"/>
        <v>237907.85287376292</v>
      </c>
      <c r="E11" s="4">
        <f t="shared" si="0"/>
        <v>352.77053287121043</v>
      </c>
      <c r="F11" s="4">
        <f t="shared" si="1"/>
        <v>793.02617624587629</v>
      </c>
      <c r="G11" s="3">
        <f t="shared" si="5"/>
        <v>237555.08234089171</v>
      </c>
      <c r="H11" s="3">
        <f t="shared" si="2"/>
        <v>0</v>
      </c>
      <c r="I11" s="3">
        <f t="shared" si="3"/>
        <v>0</v>
      </c>
      <c r="J11" s="3">
        <f t="shared" si="4"/>
        <v>0</v>
      </c>
      <c r="K11" s="4">
        <f t="shared" si="6"/>
        <v>1145.7967091170867</v>
      </c>
    </row>
    <row r="12" spans="1:12">
      <c r="A12" t="s">
        <v>27</v>
      </c>
      <c r="B12" s="13">
        <f>10000</f>
        <v>10000</v>
      </c>
      <c r="C12">
        <v>8</v>
      </c>
      <c r="D12" s="3">
        <f t="shared" si="7"/>
        <v>237555.08234089171</v>
      </c>
      <c r="E12" s="4">
        <f t="shared" si="0"/>
        <v>353.94643464744797</v>
      </c>
      <c r="F12" s="4">
        <f t="shared" si="1"/>
        <v>791.85027446963875</v>
      </c>
      <c r="G12" s="3">
        <f t="shared" si="5"/>
        <v>237201.13590624425</v>
      </c>
      <c r="H12" s="3">
        <f t="shared" si="2"/>
        <v>0</v>
      </c>
      <c r="I12" s="3">
        <f t="shared" si="3"/>
        <v>0</v>
      </c>
      <c r="J12" s="3">
        <f t="shared" si="4"/>
        <v>0</v>
      </c>
      <c r="K12" s="4">
        <f t="shared" si="6"/>
        <v>1145.7967091170867</v>
      </c>
    </row>
    <row r="13" spans="1:12">
      <c r="A13" t="s">
        <v>24</v>
      </c>
      <c r="B13" s="4">
        <f>SUM(E5:E364)</f>
        <v>239999.99999999322</v>
      </c>
      <c r="C13">
        <v>9</v>
      </c>
      <c r="D13" s="3">
        <f t="shared" si="7"/>
        <v>237201.13590624425</v>
      </c>
      <c r="E13" s="4">
        <f t="shared" si="0"/>
        <v>355.12625609627275</v>
      </c>
      <c r="F13" s="4">
        <f t="shared" si="1"/>
        <v>790.67045302081397</v>
      </c>
      <c r="G13" s="3">
        <f t="shared" si="5"/>
        <v>236846.00965014799</v>
      </c>
      <c r="H13" s="3">
        <f t="shared" si="2"/>
        <v>0</v>
      </c>
      <c r="I13" s="3">
        <f t="shared" si="3"/>
        <v>0</v>
      </c>
      <c r="J13" s="3">
        <f t="shared" si="4"/>
        <v>0</v>
      </c>
      <c r="K13" s="4">
        <f t="shared" si="6"/>
        <v>1145.7967091170867</v>
      </c>
    </row>
    <row r="14" spans="1:12">
      <c r="A14" t="s">
        <v>25</v>
      </c>
      <c r="B14" s="4">
        <f>SUM(F5:F364)</f>
        <v>172486.81528215771</v>
      </c>
      <c r="C14">
        <v>10</v>
      </c>
      <c r="D14" s="3">
        <f t="shared" si="7"/>
        <v>236846.00965014799</v>
      </c>
      <c r="E14" s="4">
        <f t="shared" si="0"/>
        <v>356.31001028326023</v>
      </c>
      <c r="F14" s="4">
        <f t="shared" si="1"/>
        <v>789.48669883382649</v>
      </c>
      <c r="G14" s="3">
        <f t="shared" si="5"/>
        <v>236489.69963986473</v>
      </c>
      <c r="H14" s="3">
        <f t="shared" si="2"/>
        <v>0</v>
      </c>
      <c r="I14" s="3">
        <f t="shared" si="3"/>
        <v>0</v>
      </c>
      <c r="J14" s="3">
        <f t="shared" si="4"/>
        <v>0</v>
      </c>
      <c r="K14" s="4">
        <f t="shared" si="6"/>
        <v>1145.7967091170867</v>
      </c>
    </row>
    <row r="15" spans="1:12" ht="14">
      <c r="A15" s="6" t="s">
        <v>26</v>
      </c>
      <c r="B15" s="7">
        <f>SUM(B12:B14)</f>
        <v>422486.81528215093</v>
      </c>
      <c r="C15">
        <v>11</v>
      </c>
      <c r="D15" s="3">
        <f t="shared" si="7"/>
        <v>236489.69963986473</v>
      </c>
      <c r="E15" s="4">
        <f t="shared" si="0"/>
        <v>357.49771031753789</v>
      </c>
      <c r="F15" s="4">
        <f t="shared" si="1"/>
        <v>788.29899879954883</v>
      </c>
      <c r="G15" s="3">
        <f t="shared" si="5"/>
        <v>236132.20192954718</v>
      </c>
      <c r="H15" s="3">
        <f t="shared" si="2"/>
        <v>0</v>
      </c>
      <c r="I15" s="3">
        <f t="shared" si="3"/>
        <v>0</v>
      </c>
      <c r="J15" s="3">
        <f t="shared" si="4"/>
        <v>0</v>
      </c>
      <c r="K15" s="4">
        <f t="shared" si="6"/>
        <v>1145.7967091170867</v>
      </c>
    </row>
    <row r="16" spans="1:12">
      <c r="C16">
        <v>12</v>
      </c>
      <c r="D16" s="3">
        <f t="shared" si="7"/>
        <v>236132.20192954718</v>
      </c>
      <c r="E16" s="4">
        <f t="shared" si="0"/>
        <v>358.68936935192983</v>
      </c>
      <c r="F16" s="4">
        <f t="shared" si="1"/>
        <v>787.10733976515689</v>
      </c>
      <c r="G16" s="3">
        <f t="shared" si="5"/>
        <v>235773.51256019526</v>
      </c>
      <c r="H16" s="3">
        <f t="shared" si="2"/>
        <v>0</v>
      </c>
      <c r="I16" s="3">
        <f t="shared" si="3"/>
        <v>0</v>
      </c>
      <c r="J16" s="3">
        <f t="shared" si="4"/>
        <v>0</v>
      </c>
      <c r="K16" s="4">
        <f t="shared" si="6"/>
        <v>1145.7967091170867</v>
      </c>
      <c r="L16" s="4"/>
    </row>
    <row r="17" spans="1:11">
      <c r="A17" t="s">
        <v>5</v>
      </c>
      <c r="B17" s="8">
        <f>0</f>
        <v>0</v>
      </c>
      <c r="C17">
        <v>13</v>
      </c>
      <c r="D17" s="3">
        <f t="shared" si="7"/>
        <v>235773.51256019526</v>
      </c>
      <c r="E17" s="4">
        <f t="shared" si="0"/>
        <v>359.88500058310296</v>
      </c>
      <c r="F17" s="4">
        <f t="shared" si="1"/>
        <v>785.91170853398376</v>
      </c>
      <c r="G17" s="3">
        <f t="shared" si="5"/>
        <v>235413.62755961216</v>
      </c>
      <c r="H17" s="3">
        <f t="shared" si="2"/>
        <v>0</v>
      </c>
      <c r="I17" s="3">
        <f t="shared" si="3"/>
        <v>0</v>
      </c>
      <c r="J17" s="3">
        <f t="shared" si="4"/>
        <v>0</v>
      </c>
      <c r="K17" s="4">
        <f t="shared" si="6"/>
        <v>1145.7967091170867</v>
      </c>
    </row>
    <row r="18" spans="1:11">
      <c r="A18" t="s">
        <v>6</v>
      </c>
      <c r="B18" s="8">
        <v>0</v>
      </c>
      <c r="C18">
        <v>14</v>
      </c>
      <c r="D18" s="3">
        <f t="shared" si="7"/>
        <v>235413.62755961216</v>
      </c>
      <c r="E18" s="4">
        <f t="shared" si="0"/>
        <v>361.08461725171321</v>
      </c>
      <c r="F18" s="4">
        <f t="shared" si="1"/>
        <v>784.71209186537351</v>
      </c>
      <c r="G18" s="3">
        <f t="shared" si="5"/>
        <v>235052.54294236045</v>
      </c>
      <c r="H18" s="3">
        <f t="shared" si="2"/>
        <v>0</v>
      </c>
      <c r="I18" s="3">
        <f t="shared" si="3"/>
        <v>0</v>
      </c>
      <c r="J18" s="3">
        <f t="shared" si="4"/>
        <v>0</v>
      </c>
      <c r="K18" s="4">
        <f t="shared" si="6"/>
        <v>1145.7967091170867</v>
      </c>
    </row>
    <row r="19" spans="1:11">
      <c r="A19" t="s">
        <v>7</v>
      </c>
      <c r="B19" s="8">
        <v>0</v>
      </c>
      <c r="C19">
        <v>15</v>
      </c>
      <c r="D19" s="3">
        <f t="shared" si="7"/>
        <v>235052.54294236045</v>
      </c>
      <c r="E19" s="4">
        <f t="shared" si="0"/>
        <v>362.28823264255232</v>
      </c>
      <c r="F19" s="4">
        <f t="shared" si="1"/>
        <v>783.5084764745344</v>
      </c>
      <c r="G19" s="3">
        <f t="shared" si="5"/>
        <v>234690.2547097179</v>
      </c>
      <c r="H19" s="3">
        <f t="shared" si="2"/>
        <v>0</v>
      </c>
      <c r="I19" s="3">
        <f t="shared" si="3"/>
        <v>0</v>
      </c>
      <c r="J19" s="3">
        <f t="shared" si="4"/>
        <v>0</v>
      </c>
      <c r="K19" s="4">
        <f t="shared" si="6"/>
        <v>1145.7967091170867</v>
      </c>
    </row>
    <row r="20" spans="1:11">
      <c r="C20">
        <v>16</v>
      </c>
      <c r="D20" s="3">
        <f t="shared" si="7"/>
        <v>234690.2547097179</v>
      </c>
      <c r="E20" s="4">
        <f t="shared" si="0"/>
        <v>363.49586008469419</v>
      </c>
      <c r="F20" s="4">
        <f t="shared" si="1"/>
        <v>782.30084903239253</v>
      </c>
      <c r="G20" s="3">
        <f t="shared" si="5"/>
        <v>234326.75884963322</v>
      </c>
      <c r="H20" s="3">
        <f t="shared" si="2"/>
        <v>0</v>
      </c>
      <c r="I20" s="3">
        <f t="shared" si="3"/>
        <v>0</v>
      </c>
      <c r="J20" s="3">
        <f t="shared" si="4"/>
        <v>0</v>
      </c>
      <c r="K20" s="4">
        <f t="shared" si="6"/>
        <v>1145.7967091170867</v>
      </c>
    </row>
    <row r="21" spans="1:11">
      <c r="A21" t="s">
        <v>36</v>
      </c>
      <c r="B21" s="16">
        <f>75000/12</f>
        <v>6250</v>
      </c>
      <c r="C21">
        <v>17</v>
      </c>
      <c r="D21" s="3">
        <f t="shared" si="7"/>
        <v>234326.75884963322</v>
      </c>
      <c r="E21" s="4">
        <f t="shared" si="0"/>
        <v>364.70751295164314</v>
      </c>
      <c r="F21" s="4">
        <f t="shared" si="1"/>
        <v>781.08919616544358</v>
      </c>
      <c r="G21" s="3">
        <f t="shared" si="5"/>
        <v>233962.05133668159</v>
      </c>
      <c r="H21" s="3">
        <f t="shared" si="2"/>
        <v>0</v>
      </c>
      <c r="I21" s="3">
        <f t="shared" si="3"/>
        <v>0</v>
      </c>
      <c r="J21" s="3">
        <f t="shared" si="4"/>
        <v>0</v>
      </c>
      <c r="K21" s="4">
        <f t="shared" si="6"/>
        <v>1145.7967091170867</v>
      </c>
    </row>
    <row r="22" spans="1:11">
      <c r="A22" t="s">
        <v>37</v>
      </c>
      <c r="B22" s="14">
        <f>K5</f>
        <v>1145.7967091170867</v>
      </c>
      <c r="C22">
        <v>18</v>
      </c>
      <c r="D22" s="3">
        <f t="shared" si="7"/>
        <v>233962.05133668159</v>
      </c>
      <c r="E22" s="4">
        <f t="shared" si="0"/>
        <v>365.92320466148203</v>
      </c>
      <c r="F22" s="4">
        <f t="shared" si="1"/>
        <v>779.87350445560469</v>
      </c>
      <c r="G22" s="3">
        <f t="shared" si="5"/>
        <v>233596.12813202009</v>
      </c>
      <c r="H22" s="3">
        <f t="shared" si="2"/>
        <v>0</v>
      </c>
      <c r="I22" s="3">
        <f t="shared" si="3"/>
        <v>0</v>
      </c>
      <c r="J22" s="3">
        <f t="shared" si="4"/>
        <v>0</v>
      </c>
      <c r="K22" s="4">
        <f t="shared" si="6"/>
        <v>1145.7967091170867</v>
      </c>
    </row>
    <row r="23" spans="1:11">
      <c r="A23" t="s">
        <v>38</v>
      </c>
      <c r="B23" s="15">
        <f>B22/B21</f>
        <v>0.18332747345873388</v>
      </c>
      <c r="C23">
        <v>19</v>
      </c>
      <c r="D23" s="3">
        <f t="shared" si="7"/>
        <v>233596.12813202009</v>
      </c>
      <c r="E23" s="4">
        <f t="shared" si="0"/>
        <v>367.1429486770204</v>
      </c>
      <c r="F23" s="4">
        <f t="shared" si="1"/>
        <v>778.65376044006632</v>
      </c>
      <c r="G23" s="3">
        <f t="shared" si="5"/>
        <v>233228.98518334309</v>
      </c>
      <c r="H23" s="3">
        <f t="shared" si="2"/>
        <v>0</v>
      </c>
      <c r="I23" s="3">
        <f t="shared" si="3"/>
        <v>0</v>
      </c>
      <c r="J23" s="3">
        <f t="shared" si="4"/>
        <v>0</v>
      </c>
      <c r="K23" s="4">
        <f t="shared" si="6"/>
        <v>1145.7967091170867</v>
      </c>
    </row>
    <row r="24" spans="1:11">
      <c r="C24">
        <v>20</v>
      </c>
      <c r="D24" s="3">
        <f t="shared" si="7"/>
        <v>233228.98518334309</v>
      </c>
      <c r="E24" s="4">
        <f t="shared" si="0"/>
        <v>368.36675850594384</v>
      </c>
      <c r="F24" s="4">
        <f t="shared" si="1"/>
        <v>777.42995061114289</v>
      </c>
      <c r="G24" s="3">
        <f t="shared" si="5"/>
        <v>232860.61842483716</v>
      </c>
      <c r="H24" s="3">
        <f t="shared" si="2"/>
        <v>0</v>
      </c>
      <c r="I24" s="3">
        <f t="shared" si="3"/>
        <v>0</v>
      </c>
      <c r="J24" s="3">
        <f t="shared" si="4"/>
        <v>0</v>
      </c>
      <c r="K24" s="4">
        <f t="shared" si="6"/>
        <v>1145.7967091170867</v>
      </c>
    </row>
    <row r="25" spans="1:11">
      <c r="C25">
        <v>21</v>
      </c>
      <c r="D25" s="3">
        <f t="shared" si="7"/>
        <v>232860.61842483716</v>
      </c>
      <c r="E25" s="4">
        <f t="shared" si="0"/>
        <v>369.59464770096361</v>
      </c>
      <c r="F25" s="4">
        <f t="shared" si="1"/>
        <v>776.20206141612312</v>
      </c>
      <c r="G25" s="3">
        <f t="shared" si="5"/>
        <v>232491.0237771362</v>
      </c>
      <c r="H25" s="3">
        <f t="shared" si="2"/>
        <v>0</v>
      </c>
      <c r="I25" s="3">
        <f t="shared" si="3"/>
        <v>0</v>
      </c>
      <c r="J25" s="3">
        <f t="shared" si="4"/>
        <v>0</v>
      </c>
      <c r="K25" s="4">
        <f t="shared" si="6"/>
        <v>1145.7967091170867</v>
      </c>
    </row>
    <row r="26" spans="1:11">
      <c r="C26">
        <v>22</v>
      </c>
      <c r="D26" s="3">
        <f t="shared" si="7"/>
        <v>232491.0237771362</v>
      </c>
      <c r="E26" s="4">
        <f t="shared" si="0"/>
        <v>370.82662985996683</v>
      </c>
      <c r="F26" s="4">
        <f t="shared" si="1"/>
        <v>774.97007925711989</v>
      </c>
      <c r="G26" s="3">
        <f t="shared" si="5"/>
        <v>232120.19714727622</v>
      </c>
      <c r="H26" s="3">
        <f t="shared" si="2"/>
        <v>0</v>
      </c>
      <c r="I26" s="3">
        <f t="shared" si="3"/>
        <v>0</v>
      </c>
      <c r="J26" s="3">
        <f t="shared" si="4"/>
        <v>0</v>
      </c>
      <c r="K26" s="4">
        <f t="shared" si="6"/>
        <v>1145.7967091170867</v>
      </c>
    </row>
    <row r="27" spans="1:11">
      <c r="C27">
        <v>23</v>
      </c>
      <c r="D27" s="3">
        <f t="shared" si="7"/>
        <v>232120.19714727622</v>
      </c>
      <c r="E27" s="4">
        <f t="shared" si="0"/>
        <v>372.06271862616688</v>
      </c>
      <c r="F27" s="4">
        <f t="shared" si="1"/>
        <v>773.73399049091984</v>
      </c>
      <c r="G27" s="3">
        <f t="shared" si="5"/>
        <v>231748.13442865005</v>
      </c>
      <c r="H27" s="3">
        <f t="shared" si="2"/>
        <v>0</v>
      </c>
      <c r="I27" s="3">
        <f t="shared" si="3"/>
        <v>0</v>
      </c>
      <c r="J27" s="3">
        <f t="shared" si="4"/>
        <v>0</v>
      </c>
      <c r="K27" s="4">
        <f t="shared" si="6"/>
        <v>1145.7967091170867</v>
      </c>
    </row>
    <row r="28" spans="1:11">
      <c r="C28">
        <v>24</v>
      </c>
      <c r="D28" s="3">
        <f t="shared" si="7"/>
        <v>231748.13442865005</v>
      </c>
      <c r="E28" s="4">
        <f t="shared" si="0"/>
        <v>373.30292768825404</v>
      </c>
      <c r="F28" s="4">
        <f t="shared" si="1"/>
        <v>772.49378142883268</v>
      </c>
      <c r="G28" s="3">
        <f t="shared" si="5"/>
        <v>231374.83150096179</v>
      </c>
      <c r="H28" s="3">
        <f t="shared" si="2"/>
        <v>0</v>
      </c>
      <c r="I28" s="3">
        <f t="shared" si="3"/>
        <v>0</v>
      </c>
      <c r="J28" s="3">
        <f t="shared" si="4"/>
        <v>0</v>
      </c>
      <c r="K28" s="4">
        <f t="shared" si="6"/>
        <v>1145.7967091170867</v>
      </c>
    </row>
    <row r="29" spans="1:11">
      <c r="C29">
        <v>25</v>
      </c>
      <c r="D29" s="3">
        <f t="shared" si="7"/>
        <v>231374.83150096179</v>
      </c>
      <c r="E29" s="4">
        <f t="shared" si="0"/>
        <v>374.54727078054827</v>
      </c>
      <c r="F29" s="4">
        <f t="shared" si="1"/>
        <v>771.24943833653845</v>
      </c>
      <c r="G29" s="3">
        <f t="shared" si="5"/>
        <v>231000.28423018125</v>
      </c>
      <c r="H29" s="3">
        <f t="shared" si="2"/>
        <v>0</v>
      </c>
      <c r="I29" s="3">
        <f t="shared" si="3"/>
        <v>0</v>
      </c>
      <c r="J29" s="3">
        <f t="shared" si="4"/>
        <v>0</v>
      </c>
      <c r="K29" s="4">
        <f t="shared" si="6"/>
        <v>1145.7967091170867</v>
      </c>
    </row>
    <row r="30" spans="1:11">
      <c r="C30">
        <v>26</v>
      </c>
      <c r="D30" s="3">
        <f t="shared" si="7"/>
        <v>231000.28423018125</v>
      </c>
      <c r="E30" s="4">
        <f t="shared" si="0"/>
        <v>375.79576168315009</v>
      </c>
      <c r="F30" s="4">
        <f t="shared" si="1"/>
        <v>770.00094743393663</v>
      </c>
      <c r="G30" s="3">
        <f t="shared" si="5"/>
        <v>230624.48846849811</v>
      </c>
      <c r="H30" s="3">
        <f t="shared" si="2"/>
        <v>0</v>
      </c>
      <c r="I30" s="3">
        <f t="shared" si="3"/>
        <v>0</v>
      </c>
      <c r="J30" s="3">
        <f t="shared" si="4"/>
        <v>0</v>
      </c>
      <c r="K30" s="4">
        <f t="shared" si="6"/>
        <v>1145.7967091170867</v>
      </c>
    </row>
    <row r="31" spans="1:11">
      <c r="A31" s="3"/>
      <c r="C31">
        <v>27</v>
      </c>
      <c r="D31" s="3">
        <f t="shared" si="7"/>
        <v>230624.48846849811</v>
      </c>
      <c r="E31" s="4">
        <f t="shared" si="0"/>
        <v>377.04841422209392</v>
      </c>
      <c r="F31" s="4">
        <f t="shared" si="1"/>
        <v>768.7482948949928</v>
      </c>
      <c r="G31" s="3">
        <f t="shared" si="5"/>
        <v>230247.44005427603</v>
      </c>
      <c r="H31" s="3">
        <f t="shared" si="2"/>
        <v>0</v>
      </c>
      <c r="I31" s="3">
        <f t="shared" si="3"/>
        <v>0</v>
      </c>
      <c r="J31" s="3">
        <f t="shared" si="4"/>
        <v>0</v>
      </c>
      <c r="K31" s="4">
        <f t="shared" si="6"/>
        <v>1145.7967091170867</v>
      </c>
    </row>
    <row r="32" spans="1:11">
      <c r="C32">
        <v>28</v>
      </c>
      <c r="D32" s="3">
        <f t="shared" si="7"/>
        <v>230247.44005427603</v>
      </c>
      <c r="E32" s="4">
        <f t="shared" si="0"/>
        <v>378.30524226950104</v>
      </c>
      <c r="F32" s="4">
        <f t="shared" si="1"/>
        <v>767.49146684758568</v>
      </c>
      <c r="G32" s="3">
        <f t="shared" si="5"/>
        <v>229869.13481200652</v>
      </c>
      <c r="H32" s="3">
        <f t="shared" si="2"/>
        <v>0</v>
      </c>
      <c r="I32" s="3">
        <f t="shared" si="3"/>
        <v>0</v>
      </c>
      <c r="J32" s="3">
        <f t="shared" si="4"/>
        <v>0</v>
      </c>
      <c r="K32" s="4">
        <f t="shared" si="6"/>
        <v>1145.7967091170867</v>
      </c>
    </row>
    <row r="33" spans="1:11">
      <c r="C33">
        <v>29</v>
      </c>
      <c r="D33" s="3">
        <f t="shared" si="7"/>
        <v>229869.13481200652</v>
      </c>
      <c r="E33" s="4">
        <f t="shared" si="0"/>
        <v>379.56625974373287</v>
      </c>
      <c r="F33" s="4">
        <f t="shared" si="1"/>
        <v>766.23044937335385</v>
      </c>
      <c r="G33" s="3">
        <f t="shared" si="5"/>
        <v>229489.56855226279</v>
      </c>
      <c r="H33" s="3">
        <f t="shared" si="2"/>
        <v>0</v>
      </c>
      <c r="I33" s="3">
        <f t="shared" si="3"/>
        <v>0</v>
      </c>
      <c r="J33" s="3">
        <f t="shared" si="4"/>
        <v>0</v>
      </c>
      <c r="K33" s="4">
        <f t="shared" si="6"/>
        <v>1145.7967091170867</v>
      </c>
    </row>
    <row r="34" spans="1:11">
      <c r="C34">
        <v>30</v>
      </c>
      <c r="D34" s="3">
        <f t="shared" si="7"/>
        <v>229489.56855226279</v>
      </c>
      <c r="E34" s="4">
        <f t="shared" si="0"/>
        <v>380.83148060954522</v>
      </c>
      <c r="F34" s="4">
        <f t="shared" si="1"/>
        <v>764.9652285075415</v>
      </c>
      <c r="G34" s="3">
        <f t="shared" si="5"/>
        <v>229108.73707165325</v>
      </c>
      <c r="H34" s="3">
        <f t="shared" si="2"/>
        <v>0</v>
      </c>
      <c r="I34" s="3">
        <f t="shared" si="3"/>
        <v>0</v>
      </c>
      <c r="J34" s="3">
        <f t="shared" si="4"/>
        <v>0</v>
      </c>
      <c r="K34" s="4">
        <f t="shared" si="6"/>
        <v>1145.7967091170867</v>
      </c>
    </row>
    <row r="35" spans="1:11">
      <c r="C35">
        <v>31</v>
      </c>
      <c r="D35" s="3">
        <f t="shared" si="7"/>
        <v>229108.73707165325</v>
      </c>
      <c r="E35" s="4">
        <f t="shared" si="0"/>
        <v>382.10091887824353</v>
      </c>
      <c r="F35" s="4">
        <f t="shared" si="1"/>
        <v>763.69579023884319</v>
      </c>
      <c r="G35" s="3">
        <f t="shared" si="5"/>
        <v>228726.636152775</v>
      </c>
      <c r="H35" s="3">
        <f t="shared" si="2"/>
        <v>0</v>
      </c>
      <c r="I35" s="3">
        <f t="shared" si="3"/>
        <v>0</v>
      </c>
      <c r="J35" s="3">
        <f t="shared" si="4"/>
        <v>0</v>
      </c>
      <c r="K35" s="4">
        <f t="shared" si="6"/>
        <v>1145.7967091170867</v>
      </c>
    </row>
    <row r="36" spans="1:11">
      <c r="C36">
        <v>32</v>
      </c>
      <c r="D36" s="3">
        <f t="shared" si="7"/>
        <v>228726.636152775</v>
      </c>
      <c r="E36" s="4">
        <f t="shared" si="0"/>
        <v>383.37458860783772</v>
      </c>
      <c r="F36" s="4">
        <f t="shared" si="1"/>
        <v>762.422120509249</v>
      </c>
      <c r="G36" s="3">
        <f t="shared" si="5"/>
        <v>228343.26156416716</v>
      </c>
      <c r="H36" s="3">
        <f t="shared" si="2"/>
        <v>0</v>
      </c>
      <c r="I36" s="3">
        <f t="shared" si="3"/>
        <v>0</v>
      </c>
      <c r="J36" s="3">
        <f t="shared" si="4"/>
        <v>0</v>
      </c>
      <c r="K36" s="4">
        <f t="shared" si="6"/>
        <v>1145.7967091170867</v>
      </c>
    </row>
    <row r="37" spans="1:11">
      <c r="C37">
        <v>33</v>
      </c>
      <c r="D37" s="3">
        <f t="shared" si="7"/>
        <v>228343.26156416716</v>
      </c>
      <c r="E37" s="4">
        <f t="shared" si="0"/>
        <v>384.65250390319727</v>
      </c>
      <c r="F37" s="4">
        <f t="shared" si="1"/>
        <v>761.14420521388945</v>
      </c>
      <c r="G37" s="3">
        <f t="shared" si="5"/>
        <v>227958.60906026396</v>
      </c>
      <c r="H37" s="3">
        <f t="shared" si="2"/>
        <v>0</v>
      </c>
      <c r="I37" s="3">
        <f t="shared" si="3"/>
        <v>0</v>
      </c>
      <c r="J37" s="3">
        <f t="shared" si="4"/>
        <v>0</v>
      </c>
      <c r="K37" s="4">
        <f t="shared" si="6"/>
        <v>1145.7967091170867</v>
      </c>
    </row>
    <row r="38" spans="1:11">
      <c r="C38">
        <v>34</v>
      </c>
      <c r="D38" s="3">
        <f t="shared" si="7"/>
        <v>227958.60906026396</v>
      </c>
      <c r="E38" s="4">
        <f t="shared" si="0"/>
        <v>385.93467891620821</v>
      </c>
      <c r="F38" s="4">
        <f t="shared" si="1"/>
        <v>759.86203020087851</v>
      </c>
      <c r="G38" s="3">
        <f t="shared" si="5"/>
        <v>227572.67438134775</v>
      </c>
      <c r="H38" s="3">
        <f t="shared" si="2"/>
        <v>0</v>
      </c>
      <c r="I38" s="3">
        <f t="shared" si="3"/>
        <v>0</v>
      </c>
      <c r="J38" s="3">
        <f t="shared" si="4"/>
        <v>0</v>
      </c>
      <c r="K38" s="4">
        <f t="shared" si="6"/>
        <v>1145.7967091170867</v>
      </c>
    </row>
    <row r="39" spans="1:11">
      <c r="C39">
        <v>35</v>
      </c>
      <c r="D39" s="3">
        <f t="shared" si="7"/>
        <v>227572.67438134775</v>
      </c>
      <c r="E39" s="4">
        <f t="shared" si="0"/>
        <v>387.22112784592889</v>
      </c>
      <c r="F39" s="4">
        <f t="shared" si="1"/>
        <v>758.57558127115783</v>
      </c>
      <c r="G39" s="3">
        <f t="shared" si="5"/>
        <v>227185.45325350182</v>
      </c>
      <c r="H39" s="3">
        <f t="shared" si="2"/>
        <v>0</v>
      </c>
      <c r="I39" s="3">
        <f t="shared" si="3"/>
        <v>0</v>
      </c>
      <c r="J39" s="3">
        <f t="shared" si="4"/>
        <v>0</v>
      </c>
      <c r="K39" s="4">
        <f t="shared" si="6"/>
        <v>1145.7967091170867</v>
      </c>
    </row>
    <row r="40" spans="1:11">
      <c r="C40">
        <v>36</v>
      </c>
      <c r="D40" s="3">
        <f t="shared" si="7"/>
        <v>227185.45325350182</v>
      </c>
      <c r="E40" s="4">
        <f t="shared" si="0"/>
        <v>388.51186493874877</v>
      </c>
      <c r="F40" s="4">
        <f t="shared" si="1"/>
        <v>757.28484417833795</v>
      </c>
      <c r="G40" s="3">
        <f t="shared" si="5"/>
        <v>226796.94138856308</v>
      </c>
      <c r="H40" s="3">
        <f t="shared" si="2"/>
        <v>0</v>
      </c>
      <c r="I40" s="3">
        <f t="shared" si="3"/>
        <v>0</v>
      </c>
      <c r="J40" s="3">
        <f t="shared" si="4"/>
        <v>0</v>
      </c>
      <c r="K40" s="4">
        <f t="shared" si="6"/>
        <v>1145.7967091170867</v>
      </c>
    </row>
    <row r="41" spans="1:11">
      <c r="C41">
        <v>37</v>
      </c>
      <c r="D41" s="3">
        <f t="shared" si="7"/>
        <v>226796.94138856308</v>
      </c>
      <c r="E41" s="4">
        <f t="shared" si="0"/>
        <v>389.80690448854443</v>
      </c>
      <c r="F41" s="4">
        <f t="shared" si="1"/>
        <v>755.98980462854229</v>
      </c>
      <c r="G41" s="3">
        <f t="shared" si="5"/>
        <v>226407.13448407454</v>
      </c>
      <c r="H41" s="3">
        <f t="shared" si="2"/>
        <v>0</v>
      </c>
      <c r="I41" s="3">
        <f t="shared" si="3"/>
        <v>0</v>
      </c>
      <c r="J41" s="3">
        <f t="shared" si="4"/>
        <v>0</v>
      </c>
      <c r="K41" s="4">
        <f t="shared" si="6"/>
        <v>1145.7967091170867</v>
      </c>
    </row>
    <row r="42" spans="1:11">
      <c r="C42">
        <v>38</v>
      </c>
      <c r="D42" s="3">
        <f t="shared" si="7"/>
        <v>226407.13448407454</v>
      </c>
      <c r="E42" s="4">
        <f t="shared" si="0"/>
        <v>391.10626083683951</v>
      </c>
      <c r="F42" s="4">
        <f t="shared" si="1"/>
        <v>754.69044828024721</v>
      </c>
      <c r="G42" s="3">
        <f t="shared" si="5"/>
        <v>226016.02822323769</v>
      </c>
      <c r="H42" s="3">
        <f t="shared" si="2"/>
        <v>0</v>
      </c>
      <c r="I42" s="3">
        <f t="shared" si="3"/>
        <v>0</v>
      </c>
      <c r="J42" s="3">
        <f t="shared" si="4"/>
        <v>0</v>
      </c>
      <c r="K42" s="4">
        <f t="shared" si="6"/>
        <v>1145.7967091170867</v>
      </c>
    </row>
    <row r="43" spans="1:11">
      <c r="A43" s="3"/>
      <c r="C43">
        <v>39</v>
      </c>
      <c r="D43" s="3">
        <f t="shared" si="7"/>
        <v>226016.02822323769</v>
      </c>
      <c r="E43" s="4">
        <f t="shared" si="0"/>
        <v>392.4099483729625</v>
      </c>
      <c r="F43" s="4">
        <f t="shared" si="1"/>
        <v>753.38676074412422</v>
      </c>
      <c r="G43" s="3">
        <f t="shared" si="5"/>
        <v>225623.61827486474</v>
      </c>
      <c r="H43" s="3">
        <f t="shared" si="2"/>
        <v>0</v>
      </c>
      <c r="I43" s="3">
        <f t="shared" si="3"/>
        <v>0</v>
      </c>
      <c r="J43" s="3">
        <f t="shared" si="4"/>
        <v>0</v>
      </c>
      <c r="K43" s="4">
        <f t="shared" si="6"/>
        <v>1145.7967091170867</v>
      </c>
    </row>
    <row r="44" spans="1:11">
      <c r="C44">
        <v>40</v>
      </c>
      <c r="D44" s="3">
        <f t="shared" si="7"/>
        <v>225623.61827486474</v>
      </c>
      <c r="E44" s="4">
        <f t="shared" si="0"/>
        <v>393.71798153420571</v>
      </c>
      <c r="F44" s="4">
        <f t="shared" si="1"/>
        <v>752.07872758288102</v>
      </c>
      <c r="G44" s="3">
        <f t="shared" si="5"/>
        <v>225229.90029333055</v>
      </c>
      <c r="H44" s="3">
        <f t="shared" si="2"/>
        <v>0</v>
      </c>
      <c r="I44" s="3">
        <f t="shared" si="3"/>
        <v>0</v>
      </c>
      <c r="J44" s="3">
        <f t="shared" si="4"/>
        <v>0</v>
      </c>
      <c r="K44" s="4">
        <f t="shared" si="6"/>
        <v>1145.7967091170867</v>
      </c>
    </row>
    <row r="45" spans="1:11">
      <c r="C45">
        <v>41</v>
      </c>
      <c r="D45" s="3">
        <f t="shared" si="7"/>
        <v>225229.90029333055</v>
      </c>
      <c r="E45" s="4">
        <f t="shared" si="0"/>
        <v>395.03037480598653</v>
      </c>
      <c r="F45" s="4">
        <f t="shared" si="1"/>
        <v>750.7663343111002</v>
      </c>
      <c r="G45" s="3">
        <f t="shared" si="5"/>
        <v>224834.86991852455</v>
      </c>
      <c r="H45" s="3">
        <f t="shared" si="2"/>
        <v>0</v>
      </c>
      <c r="I45" s="3">
        <f t="shared" si="3"/>
        <v>0</v>
      </c>
      <c r="J45" s="3">
        <f t="shared" si="4"/>
        <v>0</v>
      </c>
      <c r="K45" s="4">
        <f t="shared" si="6"/>
        <v>1145.7967091170867</v>
      </c>
    </row>
    <row r="46" spans="1:11">
      <c r="C46">
        <v>42</v>
      </c>
      <c r="D46" s="3">
        <f t="shared" si="7"/>
        <v>224834.86991852455</v>
      </c>
      <c r="E46" s="4">
        <f t="shared" si="0"/>
        <v>396.34714272200631</v>
      </c>
      <c r="F46" s="4">
        <f t="shared" si="1"/>
        <v>749.44956639508041</v>
      </c>
      <c r="G46" s="3">
        <f t="shared" si="5"/>
        <v>224438.52277580256</v>
      </c>
      <c r="H46" s="3">
        <f t="shared" si="2"/>
        <v>0</v>
      </c>
      <c r="I46" s="3">
        <f t="shared" si="3"/>
        <v>0</v>
      </c>
      <c r="J46" s="3">
        <f t="shared" si="4"/>
        <v>0</v>
      </c>
      <c r="K46" s="4">
        <f t="shared" si="6"/>
        <v>1145.7967091170867</v>
      </c>
    </row>
    <row r="47" spans="1:11">
      <c r="C47">
        <v>43</v>
      </c>
      <c r="D47" s="3">
        <f t="shared" si="7"/>
        <v>224438.52277580256</v>
      </c>
      <c r="E47" s="4">
        <f t="shared" si="0"/>
        <v>397.66829986441314</v>
      </c>
      <c r="F47" s="4">
        <f t="shared" si="1"/>
        <v>748.12840925267358</v>
      </c>
      <c r="G47" s="3">
        <f t="shared" si="5"/>
        <v>224040.85447593813</v>
      </c>
      <c r="H47" s="3">
        <f t="shared" si="2"/>
        <v>0</v>
      </c>
      <c r="I47" s="3">
        <f t="shared" si="3"/>
        <v>0</v>
      </c>
      <c r="J47" s="3">
        <f t="shared" si="4"/>
        <v>0</v>
      </c>
      <c r="K47" s="4">
        <f t="shared" si="6"/>
        <v>1145.7967091170867</v>
      </c>
    </row>
    <row r="48" spans="1:11">
      <c r="C48">
        <v>44</v>
      </c>
      <c r="D48" s="3">
        <f t="shared" si="7"/>
        <v>224040.85447593813</v>
      </c>
      <c r="E48" s="4">
        <f t="shared" si="0"/>
        <v>398.99386086396134</v>
      </c>
      <c r="F48" s="4">
        <f t="shared" si="1"/>
        <v>746.80284825312538</v>
      </c>
      <c r="G48" s="3">
        <f t="shared" si="5"/>
        <v>223641.86061507417</v>
      </c>
      <c r="H48" s="3">
        <f t="shared" si="2"/>
        <v>0</v>
      </c>
      <c r="I48" s="3">
        <f t="shared" si="3"/>
        <v>0</v>
      </c>
      <c r="J48" s="3">
        <f t="shared" si="4"/>
        <v>0</v>
      </c>
      <c r="K48" s="4">
        <f t="shared" si="6"/>
        <v>1145.7967091170867</v>
      </c>
    </row>
    <row r="49" spans="1:11">
      <c r="C49">
        <v>45</v>
      </c>
      <c r="D49" s="3">
        <f t="shared" si="7"/>
        <v>223641.86061507417</v>
      </c>
      <c r="E49" s="4">
        <f t="shared" si="0"/>
        <v>400.32384040017439</v>
      </c>
      <c r="F49" s="4">
        <f t="shared" si="1"/>
        <v>745.47286871691233</v>
      </c>
      <c r="G49" s="3">
        <f t="shared" si="5"/>
        <v>223241.53677467399</v>
      </c>
      <c r="H49" s="3">
        <f t="shared" si="2"/>
        <v>0</v>
      </c>
      <c r="I49" s="3">
        <f t="shared" si="3"/>
        <v>0</v>
      </c>
      <c r="J49" s="3">
        <f t="shared" si="4"/>
        <v>0</v>
      </c>
      <c r="K49" s="4">
        <f t="shared" si="6"/>
        <v>1145.7967091170867</v>
      </c>
    </row>
    <row r="50" spans="1:11">
      <c r="C50">
        <v>46</v>
      </c>
      <c r="D50" s="3">
        <f t="shared" si="7"/>
        <v>223241.53677467399</v>
      </c>
      <c r="E50" s="4">
        <f t="shared" si="0"/>
        <v>401.65825320150839</v>
      </c>
      <c r="F50" s="4">
        <f t="shared" si="1"/>
        <v>744.13845591557833</v>
      </c>
      <c r="G50" s="3">
        <f t="shared" si="5"/>
        <v>222839.87852147248</v>
      </c>
      <c r="H50" s="3">
        <f t="shared" si="2"/>
        <v>0</v>
      </c>
      <c r="I50" s="3">
        <f t="shared" si="3"/>
        <v>0</v>
      </c>
      <c r="J50" s="3">
        <f t="shared" si="4"/>
        <v>0</v>
      </c>
      <c r="K50" s="4">
        <f t="shared" si="6"/>
        <v>1145.7967091170867</v>
      </c>
    </row>
    <row r="51" spans="1:11">
      <c r="C51">
        <v>47</v>
      </c>
      <c r="D51" s="3">
        <f t="shared" si="7"/>
        <v>222839.87852147248</v>
      </c>
      <c r="E51" s="4">
        <f t="shared" si="0"/>
        <v>402.99711404551363</v>
      </c>
      <c r="F51" s="4">
        <f t="shared" si="1"/>
        <v>742.79959507157309</v>
      </c>
      <c r="G51" s="3">
        <f t="shared" si="5"/>
        <v>222436.88140742696</v>
      </c>
      <c r="H51" s="3">
        <f t="shared" si="2"/>
        <v>0</v>
      </c>
      <c r="I51" s="3">
        <f t="shared" si="3"/>
        <v>0</v>
      </c>
      <c r="J51" s="3">
        <f t="shared" si="4"/>
        <v>0</v>
      </c>
      <c r="K51" s="4">
        <f t="shared" si="6"/>
        <v>1145.7967091170867</v>
      </c>
    </row>
    <row r="52" spans="1:11">
      <c r="C52">
        <v>48</v>
      </c>
      <c r="D52" s="3">
        <f t="shared" si="7"/>
        <v>222436.88140742696</v>
      </c>
      <c r="E52" s="4">
        <f t="shared" si="0"/>
        <v>404.34043775899863</v>
      </c>
      <c r="F52" s="4">
        <f t="shared" si="1"/>
        <v>741.45627135808809</v>
      </c>
      <c r="G52" s="3">
        <f t="shared" si="5"/>
        <v>222032.54096966796</v>
      </c>
      <c r="H52" s="3">
        <f t="shared" si="2"/>
        <v>0</v>
      </c>
      <c r="I52" s="3">
        <f t="shared" si="3"/>
        <v>0</v>
      </c>
      <c r="J52" s="3">
        <f t="shared" si="4"/>
        <v>0</v>
      </c>
      <c r="K52" s="4">
        <f t="shared" si="6"/>
        <v>1145.7967091170867</v>
      </c>
    </row>
    <row r="53" spans="1:11">
      <c r="C53">
        <v>49</v>
      </c>
      <c r="D53" s="3">
        <f t="shared" si="7"/>
        <v>222032.54096966796</v>
      </c>
      <c r="E53" s="4">
        <f t="shared" si="0"/>
        <v>405.68823921819524</v>
      </c>
      <c r="F53" s="4">
        <f t="shared" si="1"/>
        <v>740.10846989889149</v>
      </c>
      <c r="G53" s="3">
        <f t="shared" si="5"/>
        <v>221626.85273044975</v>
      </c>
      <c r="H53" s="3">
        <f t="shared" si="2"/>
        <v>0</v>
      </c>
      <c r="I53" s="3">
        <f t="shared" si="3"/>
        <v>0</v>
      </c>
      <c r="J53" s="3">
        <f t="shared" si="4"/>
        <v>0</v>
      </c>
      <c r="K53" s="4">
        <f t="shared" si="6"/>
        <v>1145.7967091170867</v>
      </c>
    </row>
    <row r="54" spans="1:11">
      <c r="C54">
        <v>50</v>
      </c>
      <c r="D54" s="3">
        <f t="shared" si="7"/>
        <v>221626.85273044975</v>
      </c>
      <c r="E54" s="4">
        <f t="shared" si="0"/>
        <v>407.04053334892262</v>
      </c>
      <c r="F54" s="4">
        <f t="shared" si="1"/>
        <v>738.7561757681641</v>
      </c>
      <c r="G54" s="3">
        <f t="shared" si="5"/>
        <v>221219.81219710084</v>
      </c>
      <c r="H54" s="3">
        <f t="shared" si="2"/>
        <v>0</v>
      </c>
      <c r="I54" s="3">
        <f t="shared" si="3"/>
        <v>0</v>
      </c>
      <c r="J54" s="3">
        <f t="shared" si="4"/>
        <v>0</v>
      </c>
      <c r="K54" s="4">
        <f t="shared" si="6"/>
        <v>1145.7967091170867</v>
      </c>
    </row>
    <row r="55" spans="1:11">
      <c r="A55" s="3"/>
      <c r="C55">
        <v>51</v>
      </c>
      <c r="D55" s="3">
        <f t="shared" si="7"/>
        <v>221219.81219710084</v>
      </c>
      <c r="E55" s="4">
        <f t="shared" si="0"/>
        <v>408.39733512675252</v>
      </c>
      <c r="F55" s="4">
        <f t="shared" si="1"/>
        <v>737.3993739903342</v>
      </c>
      <c r="G55" s="3">
        <f t="shared" si="5"/>
        <v>220811.41486197407</v>
      </c>
      <c r="H55" s="3">
        <f t="shared" si="2"/>
        <v>0</v>
      </c>
      <c r="I55" s="3">
        <f t="shared" si="3"/>
        <v>0</v>
      </c>
      <c r="J55" s="3">
        <f t="shared" si="4"/>
        <v>0</v>
      </c>
      <c r="K55" s="4">
        <f t="shared" si="6"/>
        <v>1145.7967091170867</v>
      </c>
    </row>
    <row r="56" spans="1:11">
      <c r="C56">
        <v>52</v>
      </c>
      <c r="D56" s="3">
        <f t="shared" si="7"/>
        <v>220811.41486197407</v>
      </c>
      <c r="E56" s="4">
        <f t="shared" si="0"/>
        <v>409.75865957717508</v>
      </c>
      <c r="F56" s="4">
        <f t="shared" si="1"/>
        <v>736.03804953991164</v>
      </c>
      <c r="G56" s="3">
        <f t="shared" si="5"/>
        <v>220401.6562023969</v>
      </c>
      <c r="H56" s="3">
        <f t="shared" si="2"/>
        <v>0</v>
      </c>
      <c r="I56" s="3">
        <f t="shared" si="3"/>
        <v>0</v>
      </c>
      <c r="J56" s="3">
        <f t="shared" si="4"/>
        <v>0</v>
      </c>
      <c r="K56" s="4">
        <f t="shared" si="6"/>
        <v>1145.7967091170867</v>
      </c>
    </row>
    <row r="57" spans="1:11">
      <c r="C57">
        <v>53</v>
      </c>
      <c r="D57" s="3">
        <f t="shared" si="7"/>
        <v>220401.6562023969</v>
      </c>
      <c r="E57" s="4">
        <f t="shared" si="0"/>
        <v>411.12452177576552</v>
      </c>
      <c r="F57" s="4">
        <f t="shared" si="1"/>
        <v>734.67218734132121</v>
      </c>
      <c r="G57" s="3">
        <f t="shared" si="5"/>
        <v>219990.53168062115</v>
      </c>
      <c r="H57" s="3">
        <f t="shared" si="2"/>
        <v>0</v>
      </c>
      <c r="I57" s="3">
        <f t="shared" si="3"/>
        <v>0</v>
      </c>
      <c r="J57" s="3">
        <f t="shared" si="4"/>
        <v>0</v>
      </c>
      <c r="K57" s="4">
        <f t="shared" si="6"/>
        <v>1145.7967091170867</v>
      </c>
    </row>
    <row r="58" spans="1:11">
      <c r="C58">
        <v>54</v>
      </c>
      <c r="D58" s="3">
        <f t="shared" si="7"/>
        <v>219990.53168062115</v>
      </c>
      <c r="E58" s="4">
        <f t="shared" si="0"/>
        <v>412.49493684835147</v>
      </c>
      <c r="F58" s="4">
        <f t="shared" si="1"/>
        <v>733.30177226873525</v>
      </c>
      <c r="G58" s="3">
        <f t="shared" si="5"/>
        <v>219578.0367437728</v>
      </c>
      <c r="H58" s="3">
        <f t="shared" si="2"/>
        <v>0</v>
      </c>
      <c r="I58" s="3">
        <f t="shared" si="3"/>
        <v>0</v>
      </c>
      <c r="J58" s="3">
        <f t="shared" si="4"/>
        <v>0</v>
      </c>
      <c r="K58" s="4">
        <f t="shared" si="6"/>
        <v>1145.7967091170867</v>
      </c>
    </row>
    <row r="59" spans="1:11">
      <c r="C59">
        <v>55</v>
      </c>
      <c r="D59" s="3">
        <f t="shared" si="7"/>
        <v>219578.0367437728</v>
      </c>
      <c r="E59" s="4">
        <f t="shared" si="0"/>
        <v>413.86991997117946</v>
      </c>
      <c r="F59" s="4">
        <f t="shared" si="1"/>
        <v>731.92678914590726</v>
      </c>
      <c r="G59" s="3">
        <f t="shared" si="5"/>
        <v>219164.16682380161</v>
      </c>
      <c r="H59" s="3">
        <f t="shared" si="2"/>
        <v>0</v>
      </c>
      <c r="I59" s="3">
        <f t="shared" si="3"/>
        <v>0</v>
      </c>
      <c r="J59" s="3">
        <f t="shared" si="4"/>
        <v>0</v>
      </c>
      <c r="K59" s="4">
        <f t="shared" si="6"/>
        <v>1145.7967091170867</v>
      </c>
    </row>
    <row r="60" spans="1:11">
      <c r="C60">
        <v>56</v>
      </c>
      <c r="D60" s="3">
        <f t="shared" si="7"/>
        <v>219164.16682380161</v>
      </c>
      <c r="E60" s="4">
        <f t="shared" si="0"/>
        <v>415.24948637108355</v>
      </c>
      <c r="F60" s="4">
        <f t="shared" si="1"/>
        <v>730.54722274600317</v>
      </c>
      <c r="G60" s="3">
        <f t="shared" si="5"/>
        <v>218748.91733743052</v>
      </c>
      <c r="H60" s="3">
        <f t="shared" si="2"/>
        <v>0</v>
      </c>
      <c r="I60" s="3">
        <f t="shared" si="3"/>
        <v>0</v>
      </c>
      <c r="J60" s="3">
        <f t="shared" si="4"/>
        <v>0</v>
      </c>
      <c r="K60" s="4">
        <f t="shared" si="6"/>
        <v>1145.7967091170867</v>
      </c>
    </row>
    <row r="61" spans="1:11">
      <c r="C61">
        <v>57</v>
      </c>
      <c r="D61" s="3">
        <f t="shared" si="7"/>
        <v>218748.91733743052</v>
      </c>
      <c r="E61" s="4">
        <f t="shared" si="0"/>
        <v>416.63365132565377</v>
      </c>
      <c r="F61" s="4">
        <f t="shared" si="1"/>
        <v>729.16305779143295</v>
      </c>
      <c r="G61" s="3">
        <f t="shared" si="5"/>
        <v>218332.28368610487</v>
      </c>
      <c r="H61" s="3">
        <f t="shared" si="2"/>
        <v>0</v>
      </c>
      <c r="I61" s="3">
        <f t="shared" si="3"/>
        <v>0</v>
      </c>
      <c r="J61" s="3">
        <f t="shared" si="4"/>
        <v>0</v>
      </c>
      <c r="K61" s="4">
        <f t="shared" si="6"/>
        <v>1145.7967091170867</v>
      </c>
    </row>
    <row r="62" spans="1:11">
      <c r="C62">
        <v>58</v>
      </c>
      <c r="D62" s="3">
        <f t="shared" si="7"/>
        <v>218332.28368610487</v>
      </c>
      <c r="E62" s="4">
        <f t="shared" si="0"/>
        <v>418.02243016340572</v>
      </c>
      <c r="F62" s="4">
        <f t="shared" si="1"/>
        <v>727.77427895368101</v>
      </c>
      <c r="G62" s="3">
        <f t="shared" si="5"/>
        <v>217914.26125594147</v>
      </c>
      <c r="H62" s="3">
        <f t="shared" si="2"/>
        <v>0</v>
      </c>
      <c r="I62" s="3">
        <f t="shared" si="3"/>
        <v>0</v>
      </c>
      <c r="J62" s="3">
        <f t="shared" si="4"/>
        <v>0</v>
      </c>
      <c r="K62" s="4">
        <f t="shared" si="6"/>
        <v>1145.7967091170867</v>
      </c>
    </row>
    <row r="63" spans="1:11">
      <c r="C63">
        <v>59</v>
      </c>
      <c r="D63" s="3">
        <f t="shared" si="7"/>
        <v>217914.26125594147</v>
      </c>
      <c r="E63" s="4">
        <f t="shared" si="0"/>
        <v>419.4158382639506</v>
      </c>
      <c r="F63" s="4">
        <f t="shared" si="1"/>
        <v>726.38087085313612</v>
      </c>
      <c r="G63" s="3">
        <f t="shared" si="5"/>
        <v>217494.84541767751</v>
      </c>
      <c r="H63" s="3">
        <f t="shared" si="2"/>
        <v>0</v>
      </c>
      <c r="I63" s="3">
        <f t="shared" si="3"/>
        <v>0</v>
      </c>
      <c r="J63" s="3">
        <f t="shared" si="4"/>
        <v>0</v>
      </c>
      <c r="K63" s="4">
        <f t="shared" si="6"/>
        <v>1145.7967091170867</v>
      </c>
    </row>
    <row r="64" spans="1:11">
      <c r="C64">
        <v>60</v>
      </c>
      <c r="D64" s="3">
        <f t="shared" si="7"/>
        <v>217494.84541767751</v>
      </c>
      <c r="E64" s="4">
        <f t="shared" si="0"/>
        <v>420.8138910581639</v>
      </c>
      <c r="F64" s="4">
        <f t="shared" si="1"/>
        <v>724.98281805892282</v>
      </c>
      <c r="G64" s="3">
        <f t="shared" si="5"/>
        <v>217074.03152661934</v>
      </c>
      <c r="H64" s="3">
        <f t="shared" si="2"/>
        <v>0</v>
      </c>
      <c r="I64" s="3">
        <f t="shared" si="3"/>
        <v>0</v>
      </c>
      <c r="J64" s="3">
        <f t="shared" si="4"/>
        <v>0</v>
      </c>
      <c r="K64" s="4">
        <f t="shared" si="6"/>
        <v>1145.7967091170867</v>
      </c>
    </row>
    <row r="65" spans="1:11">
      <c r="C65">
        <v>61</v>
      </c>
      <c r="D65" s="3">
        <f t="shared" si="7"/>
        <v>217074.03152661934</v>
      </c>
      <c r="E65" s="4">
        <f t="shared" si="0"/>
        <v>422.21660402835766</v>
      </c>
      <c r="F65" s="4">
        <f t="shared" si="1"/>
        <v>723.58010508872906</v>
      </c>
      <c r="G65" s="3">
        <f t="shared" si="5"/>
        <v>216651.81492259097</v>
      </c>
      <c r="H65" s="3">
        <f t="shared" si="2"/>
        <v>0</v>
      </c>
      <c r="I65" s="3">
        <f t="shared" si="3"/>
        <v>0</v>
      </c>
      <c r="J65" s="3">
        <f t="shared" si="4"/>
        <v>0</v>
      </c>
      <c r="K65" s="4">
        <f t="shared" si="6"/>
        <v>1145.7967091170867</v>
      </c>
    </row>
    <row r="66" spans="1:11">
      <c r="C66">
        <v>62</v>
      </c>
      <c r="D66" s="3">
        <f t="shared" si="7"/>
        <v>216651.81492259097</v>
      </c>
      <c r="E66" s="4">
        <f t="shared" si="0"/>
        <v>423.62399270845208</v>
      </c>
      <c r="F66" s="4">
        <f t="shared" si="1"/>
        <v>722.17271640863464</v>
      </c>
      <c r="G66" s="3">
        <f t="shared" si="5"/>
        <v>216228.19092988252</v>
      </c>
      <c r="H66" s="3">
        <f t="shared" si="2"/>
        <v>0</v>
      </c>
      <c r="I66" s="3">
        <f t="shared" si="3"/>
        <v>0</v>
      </c>
      <c r="J66" s="3">
        <f t="shared" si="4"/>
        <v>0</v>
      </c>
      <c r="K66" s="4">
        <f t="shared" si="6"/>
        <v>1145.7967091170867</v>
      </c>
    </row>
    <row r="67" spans="1:11">
      <c r="A67" s="3"/>
      <c r="C67">
        <v>63</v>
      </c>
      <c r="D67" s="3">
        <f t="shared" si="7"/>
        <v>216228.19092988252</v>
      </c>
      <c r="E67" s="4">
        <f t="shared" si="0"/>
        <v>425.03607268414714</v>
      </c>
      <c r="F67" s="4">
        <f t="shared" si="1"/>
        <v>720.76063643293958</v>
      </c>
      <c r="G67" s="3">
        <f t="shared" si="5"/>
        <v>215803.15485719836</v>
      </c>
      <c r="H67" s="3">
        <f t="shared" si="2"/>
        <v>0</v>
      </c>
      <c r="I67" s="3">
        <f t="shared" si="3"/>
        <v>0</v>
      </c>
      <c r="J67" s="3">
        <f t="shared" si="4"/>
        <v>0</v>
      </c>
      <c r="K67" s="4">
        <f t="shared" si="6"/>
        <v>1145.7967091170867</v>
      </c>
    </row>
    <row r="68" spans="1:11">
      <c r="C68">
        <v>64</v>
      </c>
      <c r="D68" s="3">
        <f t="shared" si="7"/>
        <v>215803.15485719836</v>
      </c>
      <c r="E68" s="4">
        <f t="shared" si="0"/>
        <v>426.45285959309433</v>
      </c>
      <c r="F68" s="4">
        <f t="shared" si="1"/>
        <v>719.34384952399239</v>
      </c>
      <c r="G68" s="3">
        <f t="shared" si="5"/>
        <v>215376.70199760527</v>
      </c>
      <c r="H68" s="3">
        <f t="shared" si="2"/>
        <v>0</v>
      </c>
      <c r="I68" s="3">
        <f t="shared" si="3"/>
        <v>0</v>
      </c>
      <c r="J68" s="3">
        <f t="shared" si="4"/>
        <v>0</v>
      </c>
      <c r="K68" s="4">
        <f t="shared" si="6"/>
        <v>1145.7967091170867</v>
      </c>
    </row>
    <row r="69" spans="1:11">
      <c r="C69">
        <v>65</v>
      </c>
      <c r="D69" s="3">
        <f t="shared" si="7"/>
        <v>215376.70199760527</v>
      </c>
      <c r="E69" s="4">
        <f t="shared" ref="E69:E132" si="8">PPMT($B$9/$B$10,C69,$B$8*$B$10,-$B$7,0,0)</f>
        <v>427.87436912507144</v>
      </c>
      <c r="F69" s="4">
        <f t="shared" ref="F69:F132" si="9">IPMT($B$9/$B$10,C69,$B$8*$B$10,-$B$7,0,0)</f>
        <v>717.92233999201528</v>
      </c>
      <c r="G69" s="3">
        <f t="shared" si="5"/>
        <v>214948.82762848018</v>
      </c>
      <c r="H69" s="3">
        <f t="shared" ref="H69:H132" si="10">$B$17/12</f>
        <v>0</v>
      </c>
      <c r="I69" s="3">
        <f t="shared" ref="I69:I132" si="11">$B$18/12</f>
        <v>0</v>
      </c>
      <c r="J69" s="3">
        <f t="shared" ref="J69:J132" si="12">$B$19/12</f>
        <v>0</v>
      </c>
      <c r="K69" s="4">
        <f t="shared" si="6"/>
        <v>1145.7967091170867</v>
      </c>
    </row>
    <row r="70" spans="1:11">
      <c r="C70">
        <v>66</v>
      </c>
      <c r="D70" s="3">
        <f t="shared" si="7"/>
        <v>214948.82762848018</v>
      </c>
      <c r="E70" s="4">
        <f t="shared" si="8"/>
        <v>429.30061702215482</v>
      </c>
      <c r="F70" s="4">
        <f t="shared" si="9"/>
        <v>716.4960920949319</v>
      </c>
      <c r="G70" s="3">
        <f t="shared" ref="G70:G133" si="13">D70-E70</f>
        <v>214519.52701145803</v>
      </c>
      <c r="H70" s="3">
        <f t="shared" si="10"/>
        <v>0</v>
      </c>
      <c r="I70" s="3">
        <f t="shared" si="11"/>
        <v>0</v>
      </c>
      <c r="J70" s="3">
        <f t="shared" si="12"/>
        <v>0</v>
      </c>
      <c r="K70" s="4">
        <f t="shared" ref="K70:K133" si="14">E70+F70+H70+I70+J70</f>
        <v>1145.7967091170867</v>
      </c>
    </row>
    <row r="71" spans="1:11">
      <c r="C71">
        <v>67</v>
      </c>
      <c r="D71" s="3">
        <f t="shared" si="7"/>
        <v>214519.52701145803</v>
      </c>
      <c r="E71" s="4">
        <f t="shared" si="8"/>
        <v>430.73161907889551</v>
      </c>
      <c r="F71" s="4">
        <f t="shared" si="9"/>
        <v>715.06509003819122</v>
      </c>
      <c r="G71" s="3">
        <f t="shared" si="13"/>
        <v>214088.79539237914</v>
      </c>
      <c r="H71" s="3">
        <f t="shared" si="10"/>
        <v>0</v>
      </c>
      <c r="I71" s="3">
        <f t="shared" si="11"/>
        <v>0</v>
      </c>
      <c r="J71" s="3">
        <f t="shared" si="12"/>
        <v>0</v>
      </c>
      <c r="K71" s="4">
        <f t="shared" si="14"/>
        <v>1145.7967091170867</v>
      </c>
    </row>
    <row r="72" spans="1:11">
      <c r="C72">
        <v>68</v>
      </c>
      <c r="D72" s="3">
        <f t="shared" ref="D72:D135" si="15">$G71</f>
        <v>214088.79539237914</v>
      </c>
      <c r="E72" s="4">
        <f t="shared" si="8"/>
        <v>432.16739114249185</v>
      </c>
      <c r="F72" s="4">
        <f t="shared" si="9"/>
        <v>713.62931797459487</v>
      </c>
      <c r="G72" s="3">
        <f t="shared" si="13"/>
        <v>213656.62800123665</v>
      </c>
      <c r="H72" s="3">
        <f t="shared" si="10"/>
        <v>0</v>
      </c>
      <c r="I72" s="3">
        <f t="shared" si="11"/>
        <v>0</v>
      </c>
      <c r="J72" s="3">
        <f t="shared" si="12"/>
        <v>0</v>
      </c>
      <c r="K72" s="4">
        <f t="shared" si="14"/>
        <v>1145.7967091170867</v>
      </c>
    </row>
    <row r="73" spans="1:11">
      <c r="C73">
        <v>69</v>
      </c>
      <c r="D73" s="3">
        <f t="shared" si="15"/>
        <v>213656.62800123665</v>
      </c>
      <c r="E73" s="4">
        <f t="shared" si="8"/>
        <v>433.60794911296682</v>
      </c>
      <c r="F73" s="4">
        <f t="shared" si="9"/>
        <v>712.1887600041199</v>
      </c>
      <c r="G73" s="3">
        <f t="shared" si="13"/>
        <v>213223.02005212367</v>
      </c>
      <c r="H73" s="3">
        <f t="shared" si="10"/>
        <v>0</v>
      </c>
      <c r="I73" s="3">
        <f t="shared" si="11"/>
        <v>0</v>
      </c>
      <c r="J73" s="3">
        <f t="shared" si="12"/>
        <v>0</v>
      </c>
      <c r="K73" s="4">
        <f t="shared" si="14"/>
        <v>1145.7967091170867</v>
      </c>
    </row>
    <row r="74" spans="1:11">
      <c r="C74">
        <v>70</v>
      </c>
      <c r="D74" s="3">
        <f t="shared" si="15"/>
        <v>213223.02005212367</v>
      </c>
      <c r="E74" s="4">
        <f t="shared" si="8"/>
        <v>435.0533089433435</v>
      </c>
      <c r="F74" s="4">
        <f t="shared" si="9"/>
        <v>710.74340017374323</v>
      </c>
      <c r="G74" s="3">
        <f t="shared" si="13"/>
        <v>212787.96674318032</v>
      </c>
      <c r="H74" s="3">
        <f t="shared" si="10"/>
        <v>0</v>
      </c>
      <c r="I74" s="3">
        <f t="shared" si="11"/>
        <v>0</v>
      </c>
      <c r="J74" s="3">
        <f t="shared" si="12"/>
        <v>0</v>
      </c>
      <c r="K74" s="4">
        <f t="shared" si="14"/>
        <v>1145.7967091170867</v>
      </c>
    </row>
    <row r="75" spans="1:11">
      <c r="C75">
        <v>71</v>
      </c>
      <c r="D75" s="3">
        <f t="shared" si="15"/>
        <v>212787.96674318032</v>
      </c>
      <c r="E75" s="4">
        <f t="shared" si="8"/>
        <v>436.5034866398214</v>
      </c>
      <c r="F75" s="4">
        <f t="shared" si="9"/>
        <v>709.29322247726532</v>
      </c>
      <c r="G75" s="3">
        <f t="shared" si="13"/>
        <v>212351.4632565405</v>
      </c>
      <c r="H75" s="3">
        <f t="shared" si="10"/>
        <v>0</v>
      </c>
      <c r="I75" s="3">
        <f t="shared" si="11"/>
        <v>0</v>
      </c>
      <c r="J75" s="3">
        <f t="shared" si="12"/>
        <v>0</v>
      </c>
      <c r="K75" s="4">
        <f t="shared" si="14"/>
        <v>1145.7967091170867</v>
      </c>
    </row>
    <row r="76" spans="1:11">
      <c r="C76">
        <v>72</v>
      </c>
      <c r="D76" s="3">
        <f t="shared" si="15"/>
        <v>212351.4632565405</v>
      </c>
      <c r="E76" s="4">
        <f t="shared" si="8"/>
        <v>437.95849826195433</v>
      </c>
      <c r="F76" s="4">
        <f t="shared" si="9"/>
        <v>707.83821085513239</v>
      </c>
      <c r="G76" s="3">
        <f t="shared" si="13"/>
        <v>211913.50475827855</v>
      </c>
      <c r="H76" s="3">
        <f t="shared" si="10"/>
        <v>0</v>
      </c>
      <c r="I76" s="3">
        <f t="shared" si="11"/>
        <v>0</v>
      </c>
      <c r="J76" s="3">
        <f t="shared" si="12"/>
        <v>0</v>
      </c>
      <c r="K76" s="4">
        <f t="shared" si="14"/>
        <v>1145.7967091170867</v>
      </c>
    </row>
    <row r="77" spans="1:11">
      <c r="C77">
        <v>73</v>
      </c>
      <c r="D77" s="3">
        <f t="shared" si="15"/>
        <v>211913.50475827855</v>
      </c>
      <c r="E77" s="4">
        <f t="shared" si="8"/>
        <v>439.41835992282722</v>
      </c>
      <c r="F77" s="4">
        <f t="shared" si="9"/>
        <v>706.3783491942595</v>
      </c>
      <c r="G77" s="3">
        <f t="shared" si="13"/>
        <v>211474.08639835572</v>
      </c>
      <c r="H77" s="3">
        <f t="shared" si="10"/>
        <v>0</v>
      </c>
      <c r="I77" s="3">
        <f t="shared" si="11"/>
        <v>0</v>
      </c>
      <c r="J77" s="3">
        <f t="shared" si="12"/>
        <v>0</v>
      </c>
      <c r="K77" s="4">
        <f t="shared" si="14"/>
        <v>1145.7967091170867</v>
      </c>
    </row>
    <row r="78" spans="1:11">
      <c r="C78">
        <v>74</v>
      </c>
      <c r="D78" s="3">
        <f t="shared" si="15"/>
        <v>211474.08639835572</v>
      </c>
      <c r="E78" s="4">
        <f t="shared" si="8"/>
        <v>440.88308778923681</v>
      </c>
      <c r="F78" s="4">
        <f t="shared" si="9"/>
        <v>704.91362132784991</v>
      </c>
      <c r="G78" s="3">
        <f t="shared" si="13"/>
        <v>211033.20331056649</v>
      </c>
      <c r="H78" s="3">
        <f t="shared" si="10"/>
        <v>0</v>
      </c>
      <c r="I78" s="3">
        <f t="shared" si="11"/>
        <v>0</v>
      </c>
      <c r="J78" s="3">
        <f t="shared" si="12"/>
        <v>0</v>
      </c>
      <c r="K78" s="4">
        <f t="shared" si="14"/>
        <v>1145.7967091170867</v>
      </c>
    </row>
    <row r="79" spans="1:11">
      <c r="C79">
        <v>75</v>
      </c>
      <c r="D79" s="3">
        <f t="shared" si="15"/>
        <v>211033.20331056649</v>
      </c>
      <c r="E79" s="4">
        <f t="shared" si="8"/>
        <v>442.35269808186774</v>
      </c>
      <c r="F79" s="4">
        <f t="shared" si="9"/>
        <v>703.44401103521898</v>
      </c>
      <c r="G79" s="3">
        <f t="shared" si="13"/>
        <v>210590.85061248462</v>
      </c>
      <c r="H79" s="3">
        <f t="shared" si="10"/>
        <v>0</v>
      </c>
      <c r="I79" s="3">
        <f t="shared" si="11"/>
        <v>0</v>
      </c>
      <c r="J79" s="3">
        <f t="shared" si="12"/>
        <v>0</v>
      </c>
      <c r="K79" s="4">
        <f t="shared" si="14"/>
        <v>1145.7967091170867</v>
      </c>
    </row>
    <row r="80" spans="1:11">
      <c r="C80">
        <v>76</v>
      </c>
      <c r="D80" s="3">
        <f t="shared" si="15"/>
        <v>210590.85061248462</v>
      </c>
      <c r="E80" s="4">
        <f t="shared" si="8"/>
        <v>443.82720707547401</v>
      </c>
      <c r="F80" s="4">
        <f t="shared" si="9"/>
        <v>701.96950204161271</v>
      </c>
      <c r="G80" s="3">
        <f t="shared" si="13"/>
        <v>210147.02340540916</v>
      </c>
      <c r="H80" s="3">
        <f t="shared" si="10"/>
        <v>0</v>
      </c>
      <c r="I80" s="3">
        <f t="shared" si="11"/>
        <v>0</v>
      </c>
      <c r="J80" s="3">
        <f t="shared" si="12"/>
        <v>0</v>
      </c>
      <c r="K80" s="4">
        <f t="shared" si="14"/>
        <v>1145.7967091170867</v>
      </c>
    </row>
    <row r="81" spans="3:11">
      <c r="C81">
        <v>77</v>
      </c>
      <c r="D81" s="3">
        <f t="shared" si="15"/>
        <v>210147.02340540916</v>
      </c>
      <c r="E81" s="4">
        <f t="shared" si="8"/>
        <v>445.30663109905879</v>
      </c>
      <c r="F81" s="4">
        <f t="shared" si="9"/>
        <v>700.49007801802793</v>
      </c>
      <c r="G81" s="3">
        <f t="shared" si="13"/>
        <v>209701.7167743101</v>
      </c>
      <c r="H81" s="3">
        <f t="shared" si="10"/>
        <v>0</v>
      </c>
      <c r="I81" s="3">
        <f t="shared" si="11"/>
        <v>0</v>
      </c>
      <c r="J81" s="3">
        <f t="shared" si="12"/>
        <v>0</v>
      </c>
      <c r="K81" s="4">
        <f t="shared" si="14"/>
        <v>1145.7967091170867</v>
      </c>
    </row>
    <row r="82" spans="3:11">
      <c r="C82">
        <v>78</v>
      </c>
      <c r="D82" s="3">
        <f t="shared" si="15"/>
        <v>209701.7167743101</v>
      </c>
      <c r="E82" s="4">
        <f t="shared" si="8"/>
        <v>446.7909865360557</v>
      </c>
      <c r="F82" s="4">
        <f t="shared" si="9"/>
        <v>699.00572258103102</v>
      </c>
      <c r="G82" s="3">
        <f t="shared" si="13"/>
        <v>209254.92578777406</v>
      </c>
      <c r="H82" s="3">
        <f t="shared" si="10"/>
        <v>0</v>
      </c>
      <c r="I82" s="3">
        <f t="shared" si="11"/>
        <v>0</v>
      </c>
      <c r="J82" s="3">
        <f t="shared" si="12"/>
        <v>0</v>
      </c>
      <c r="K82" s="4">
        <f t="shared" si="14"/>
        <v>1145.7967091170867</v>
      </c>
    </row>
    <row r="83" spans="3:11">
      <c r="C83">
        <v>79</v>
      </c>
      <c r="D83" s="3">
        <f t="shared" si="15"/>
        <v>209254.92578777406</v>
      </c>
      <c r="E83" s="4">
        <f t="shared" si="8"/>
        <v>448.2802898245094</v>
      </c>
      <c r="F83" s="4">
        <f t="shared" si="9"/>
        <v>697.51641929257732</v>
      </c>
      <c r="G83" s="3">
        <f t="shared" si="13"/>
        <v>208806.64549794956</v>
      </c>
      <c r="H83" s="3">
        <f t="shared" si="10"/>
        <v>0</v>
      </c>
      <c r="I83" s="3">
        <f t="shared" si="11"/>
        <v>0</v>
      </c>
      <c r="J83" s="3">
        <f t="shared" si="12"/>
        <v>0</v>
      </c>
      <c r="K83" s="4">
        <f t="shared" si="14"/>
        <v>1145.7967091170867</v>
      </c>
    </row>
    <row r="84" spans="3:11">
      <c r="C84">
        <v>80</v>
      </c>
      <c r="D84" s="3">
        <f t="shared" si="15"/>
        <v>208806.64549794956</v>
      </c>
      <c r="E84" s="4">
        <f t="shared" si="8"/>
        <v>449.77455745725774</v>
      </c>
      <c r="F84" s="4">
        <f t="shared" si="9"/>
        <v>696.02215165982898</v>
      </c>
      <c r="G84" s="3">
        <f t="shared" si="13"/>
        <v>208356.87094049231</v>
      </c>
      <c r="H84" s="3">
        <f t="shared" si="10"/>
        <v>0</v>
      </c>
      <c r="I84" s="3">
        <f t="shared" si="11"/>
        <v>0</v>
      </c>
      <c r="J84" s="3">
        <f t="shared" si="12"/>
        <v>0</v>
      </c>
      <c r="K84" s="4">
        <f t="shared" si="14"/>
        <v>1145.7967091170867</v>
      </c>
    </row>
    <row r="85" spans="3:11">
      <c r="C85">
        <v>81</v>
      </c>
      <c r="D85" s="3">
        <f t="shared" si="15"/>
        <v>208356.87094049231</v>
      </c>
      <c r="E85" s="4">
        <f t="shared" si="8"/>
        <v>451.27380598211539</v>
      </c>
      <c r="F85" s="4">
        <f t="shared" si="9"/>
        <v>694.52290313497133</v>
      </c>
      <c r="G85" s="3">
        <f t="shared" si="13"/>
        <v>207905.5971345102</v>
      </c>
      <c r="H85" s="3">
        <f t="shared" si="10"/>
        <v>0</v>
      </c>
      <c r="I85" s="3">
        <f t="shared" si="11"/>
        <v>0</v>
      </c>
      <c r="J85" s="3">
        <f t="shared" si="12"/>
        <v>0</v>
      </c>
      <c r="K85" s="4">
        <f t="shared" si="14"/>
        <v>1145.7967091170867</v>
      </c>
    </row>
    <row r="86" spans="3:11">
      <c r="C86">
        <v>82</v>
      </c>
      <c r="D86" s="3">
        <f t="shared" si="15"/>
        <v>207905.5971345102</v>
      </c>
      <c r="E86" s="4">
        <f t="shared" si="8"/>
        <v>452.77805200205569</v>
      </c>
      <c r="F86" s="4">
        <f t="shared" si="9"/>
        <v>693.01865711503103</v>
      </c>
      <c r="G86" s="3">
        <f t="shared" si="13"/>
        <v>207452.81908250815</v>
      </c>
      <c r="H86" s="3">
        <f t="shared" si="10"/>
        <v>0</v>
      </c>
      <c r="I86" s="3">
        <f t="shared" si="11"/>
        <v>0</v>
      </c>
      <c r="J86" s="3">
        <f t="shared" si="12"/>
        <v>0</v>
      </c>
      <c r="K86" s="4">
        <f t="shared" si="14"/>
        <v>1145.7967091170867</v>
      </c>
    </row>
    <row r="87" spans="3:11">
      <c r="C87">
        <v>83</v>
      </c>
      <c r="D87" s="3">
        <f t="shared" si="15"/>
        <v>207452.81908250815</v>
      </c>
      <c r="E87" s="4">
        <f t="shared" si="8"/>
        <v>454.28731217539598</v>
      </c>
      <c r="F87" s="4">
        <f t="shared" si="9"/>
        <v>691.50939694169074</v>
      </c>
      <c r="G87" s="3">
        <f t="shared" si="13"/>
        <v>206998.53177033275</v>
      </c>
      <c r="H87" s="3">
        <f t="shared" si="10"/>
        <v>0</v>
      </c>
      <c r="I87" s="3">
        <f t="shared" si="11"/>
        <v>0</v>
      </c>
      <c r="J87" s="3">
        <f t="shared" si="12"/>
        <v>0</v>
      </c>
      <c r="K87" s="4">
        <f t="shared" si="14"/>
        <v>1145.7967091170867</v>
      </c>
    </row>
    <row r="88" spans="3:11">
      <c r="C88">
        <v>84</v>
      </c>
      <c r="D88" s="3">
        <f t="shared" si="15"/>
        <v>206998.53177033275</v>
      </c>
      <c r="E88" s="4">
        <f t="shared" si="8"/>
        <v>455.80160321598078</v>
      </c>
      <c r="F88" s="4">
        <f t="shared" si="9"/>
        <v>689.99510590110594</v>
      </c>
      <c r="G88" s="3">
        <f t="shared" si="13"/>
        <v>206542.73016711677</v>
      </c>
      <c r="H88" s="3">
        <f t="shared" si="10"/>
        <v>0</v>
      </c>
      <c r="I88" s="3">
        <f t="shared" si="11"/>
        <v>0</v>
      </c>
      <c r="J88" s="3">
        <f t="shared" si="12"/>
        <v>0</v>
      </c>
      <c r="K88" s="4">
        <f t="shared" si="14"/>
        <v>1145.7967091170867</v>
      </c>
    </row>
    <row r="89" spans="3:11">
      <c r="C89">
        <v>85</v>
      </c>
      <c r="D89" s="3">
        <f t="shared" si="15"/>
        <v>206542.73016711677</v>
      </c>
      <c r="E89" s="4">
        <f t="shared" si="8"/>
        <v>457.32094189336738</v>
      </c>
      <c r="F89" s="4">
        <f t="shared" si="9"/>
        <v>688.47576722371934</v>
      </c>
      <c r="G89" s="3">
        <f t="shared" si="13"/>
        <v>206085.40922522341</v>
      </c>
      <c r="H89" s="3">
        <f t="shared" si="10"/>
        <v>0</v>
      </c>
      <c r="I89" s="3">
        <f t="shared" si="11"/>
        <v>0</v>
      </c>
      <c r="J89" s="3">
        <f t="shared" si="12"/>
        <v>0</v>
      </c>
      <c r="K89" s="4">
        <f t="shared" si="14"/>
        <v>1145.7967091170867</v>
      </c>
    </row>
    <row r="90" spans="3:11">
      <c r="C90">
        <v>86</v>
      </c>
      <c r="D90" s="3">
        <f t="shared" si="15"/>
        <v>206085.40922522341</v>
      </c>
      <c r="E90" s="4">
        <f t="shared" si="8"/>
        <v>458.84534503301188</v>
      </c>
      <c r="F90" s="4">
        <f t="shared" si="9"/>
        <v>686.95136408407484</v>
      </c>
      <c r="G90" s="3">
        <f t="shared" si="13"/>
        <v>205626.5638801904</v>
      </c>
      <c r="H90" s="3">
        <f t="shared" si="10"/>
        <v>0</v>
      </c>
      <c r="I90" s="3">
        <f t="shared" si="11"/>
        <v>0</v>
      </c>
      <c r="J90" s="3">
        <f t="shared" si="12"/>
        <v>0</v>
      </c>
      <c r="K90" s="4">
        <f t="shared" si="14"/>
        <v>1145.7967091170867</v>
      </c>
    </row>
    <row r="91" spans="3:11">
      <c r="C91">
        <v>87</v>
      </c>
      <c r="D91" s="3">
        <f t="shared" si="15"/>
        <v>205626.5638801904</v>
      </c>
      <c r="E91" s="4">
        <f t="shared" si="8"/>
        <v>460.37482951645541</v>
      </c>
      <c r="F91" s="4">
        <f t="shared" si="9"/>
        <v>685.42187960063131</v>
      </c>
      <c r="G91" s="3">
        <f t="shared" si="13"/>
        <v>205166.18905067394</v>
      </c>
      <c r="H91" s="3">
        <f t="shared" si="10"/>
        <v>0</v>
      </c>
      <c r="I91" s="3">
        <f t="shared" si="11"/>
        <v>0</v>
      </c>
      <c r="J91" s="3">
        <f t="shared" si="12"/>
        <v>0</v>
      </c>
      <c r="K91" s="4">
        <f t="shared" si="14"/>
        <v>1145.7967091170867</v>
      </c>
    </row>
    <row r="92" spans="3:11">
      <c r="C92">
        <v>88</v>
      </c>
      <c r="D92" s="3">
        <f t="shared" si="15"/>
        <v>205166.18905067394</v>
      </c>
      <c r="E92" s="4">
        <f t="shared" si="8"/>
        <v>461.9094122815103</v>
      </c>
      <c r="F92" s="4">
        <f t="shared" si="9"/>
        <v>683.88729683557642</v>
      </c>
      <c r="G92" s="3">
        <f t="shared" si="13"/>
        <v>204704.27963839244</v>
      </c>
      <c r="H92" s="3">
        <f t="shared" si="10"/>
        <v>0</v>
      </c>
      <c r="I92" s="3">
        <f t="shared" si="11"/>
        <v>0</v>
      </c>
      <c r="J92" s="3">
        <f t="shared" si="12"/>
        <v>0</v>
      </c>
      <c r="K92" s="4">
        <f t="shared" si="14"/>
        <v>1145.7967091170867</v>
      </c>
    </row>
    <row r="93" spans="3:11">
      <c r="C93">
        <v>89</v>
      </c>
      <c r="D93" s="3">
        <f t="shared" si="15"/>
        <v>204704.27963839244</v>
      </c>
      <c r="E93" s="4">
        <f t="shared" si="8"/>
        <v>463.44911032244852</v>
      </c>
      <c r="F93" s="4">
        <f t="shared" si="9"/>
        <v>682.3475987946382</v>
      </c>
      <c r="G93" s="3">
        <f t="shared" si="13"/>
        <v>204240.83052806999</v>
      </c>
      <c r="H93" s="3">
        <f t="shared" si="10"/>
        <v>0</v>
      </c>
      <c r="I93" s="3">
        <f t="shared" si="11"/>
        <v>0</v>
      </c>
      <c r="J93" s="3">
        <f t="shared" si="12"/>
        <v>0</v>
      </c>
      <c r="K93" s="4">
        <f t="shared" si="14"/>
        <v>1145.7967091170867</v>
      </c>
    </row>
    <row r="94" spans="3:11">
      <c r="C94">
        <v>90</v>
      </c>
      <c r="D94" s="3">
        <f t="shared" si="15"/>
        <v>204240.83052806999</v>
      </c>
      <c r="E94" s="4">
        <f t="shared" si="8"/>
        <v>464.99394069019013</v>
      </c>
      <c r="F94" s="4">
        <f t="shared" si="9"/>
        <v>680.80276842689659</v>
      </c>
      <c r="G94" s="3">
        <f t="shared" si="13"/>
        <v>203775.8365873798</v>
      </c>
      <c r="H94" s="3">
        <f t="shared" si="10"/>
        <v>0</v>
      </c>
      <c r="I94" s="3">
        <f t="shared" si="11"/>
        <v>0</v>
      </c>
      <c r="J94" s="3">
        <f t="shared" si="12"/>
        <v>0</v>
      </c>
      <c r="K94" s="4">
        <f t="shared" si="14"/>
        <v>1145.7967091170867</v>
      </c>
    </row>
    <row r="95" spans="3:11">
      <c r="C95">
        <v>91</v>
      </c>
      <c r="D95" s="3">
        <f t="shared" si="15"/>
        <v>203775.8365873798</v>
      </c>
      <c r="E95" s="4">
        <f t="shared" si="8"/>
        <v>466.54392049249077</v>
      </c>
      <c r="F95" s="4">
        <f t="shared" si="9"/>
        <v>679.25278862459595</v>
      </c>
      <c r="G95" s="3">
        <f t="shared" si="13"/>
        <v>203309.29266688731</v>
      </c>
      <c r="H95" s="3">
        <f t="shared" si="10"/>
        <v>0</v>
      </c>
      <c r="I95" s="3">
        <f t="shared" si="11"/>
        <v>0</v>
      </c>
      <c r="J95" s="3">
        <f t="shared" si="12"/>
        <v>0</v>
      </c>
      <c r="K95" s="4">
        <f t="shared" si="14"/>
        <v>1145.7967091170867</v>
      </c>
    </row>
    <row r="96" spans="3:11">
      <c r="C96">
        <v>92</v>
      </c>
      <c r="D96" s="3">
        <f t="shared" si="15"/>
        <v>203309.29266688731</v>
      </c>
      <c r="E96" s="4">
        <f t="shared" si="8"/>
        <v>468.09906689413253</v>
      </c>
      <c r="F96" s="4">
        <f t="shared" si="9"/>
        <v>677.69764222295419</v>
      </c>
      <c r="G96" s="3">
        <f t="shared" si="13"/>
        <v>202841.19359999319</v>
      </c>
      <c r="H96" s="3">
        <f t="shared" si="10"/>
        <v>0</v>
      </c>
      <c r="I96" s="3">
        <f t="shared" si="11"/>
        <v>0</v>
      </c>
      <c r="J96" s="3">
        <f t="shared" si="12"/>
        <v>0</v>
      </c>
      <c r="K96" s="4">
        <f t="shared" si="14"/>
        <v>1145.7967091170867</v>
      </c>
    </row>
    <row r="97" spans="3:11">
      <c r="C97">
        <v>93</v>
      </c>
      <c r="D97" s="3">
        <f t="shared" si="15"/>
        <v>202841.19359999319</v>
      </c>
      <c r="E97" s="4">
        <f t="shared" si="8"/>
        <v>469.65939711711303</v>
      </c>
      <c r="F97" s="4">
        <f t="shared" si="9"/>
        <v>676.13731199997369</v>
      </c>
      <c r="G97" s="3">
        <f t="shared" si="13"/>
        <v>202371.53420287606</v>
      </c>
      <c r="H97" s="3">
        <f t="shared" si="10"/>
        <v>0</v>
      </c>
      <c r="I97" s="3">
        <f t="shared" si="11"/>
        <v>0</v>
      </c>
      <c r="J97" s="3">
        <f t="shared" si="12"/>
        <v>0</v>
      </c>
      <c r="K97" s="4">
        <f t="shared" si="14"/>
        <v>1145.7967091170867</v>
      </c>
    </row>
    <row r="98" spans="3:11">
      <c r="C98">
        <v>94</v>
      </c>
      <c r="D98" s="3">
        <f t="shared" si="15"/>
        <v>202371.53420287606</v>
      </c>
      <c r="E98" s="4">
        <f t="shared" si="8"/>
        <v>471.22492844083672</v>
      </c>
      <c r="F98" s="4">
        <f t="shared" si="9"/>
        <v>674.57178067625</v>
      </c>
      <c r="G98" s="3">
        <f t="shared" si="13"/>
        <v>201900.30927443522</v>
      </c>
      <c r="H98" s="3">
        <f t="shared" si="10"/>
        <v>0</v>
      </c>
      <c r="I98" s="3">
        <f t="shared" si="11"/>
        <v>0</v>
      </c>
      <c r="J98" s="3">
        <f t="shared" si="12"/>
        <v>0</v>
      </c>
      <c r="K98" s="4">
        <f t="shared" si="14"/>
        <v>1145.7967091170867</v>
      </c>
    </row>
    <row r="99" spans="3:11">
      <c r="C99">
        <v>95</v>
      </c>
      <c r="D99" s="3">
        <f t="shared" si="15"/>
        <v>201900.30927443522</v>
      </c>
      <c r="E99" s="4">
        <f t="shared" si="8"/>
        <v>472.79567820230614</v>
      </c>
      <c r="F99" s="4">
        <f t="shared" si="9"/>
        <v>673.00103091478059</v>
      </c>
      <c r="G99" s="3">
        <f t="shared" si="13"/>
        <v>201427.51359623292</v>
      </c>
      <c r="H99" s="3">
        <f t="shared" si="10"/>
        <v>0</v>
      </c>
      <c r="I99" s="3">
        <f t="shared" si="11"/>
        <v>0</v>
      </c>
      <c r="J99" s="3">
        <f t="shared" si="12"/>
        <v>0</v>
      </c>
      <c r="K99" s="4">
        <f t="shared" si="14"/>
        <v>1145.7967091170867</v>
      </c>
    </row>
    <row r="100" spans="3:11">
      <c r="C100">
        <v>96</v>
      </c>
      <c r="D100" s="3">
        <f t="shared" si="15"/>
        <v>201427.51359623292</v>
      </c>
      <c r="E100" s="4">
        <f t="shared" si="8"/>
        <v>474.37166379631401</v>
      </c>
      <c r="F100" s="4">
        <f t="shared" si="9"/>
        <v>671.42504532077271</v>
      </c>
      <c r="G100" s="3">
        <f t="shared" si="13"/>
        <v>200953.14193243661</v>
      </c>
      <c r="H100" s="3">
        <f t="shared" si="10"/>
        <v>0</v>
      </c>
      <c r="I100" s="3">
        <f t="shared" si="11"/>
        <v>0</v>
      </c>
      <c r="J100" s="3">
        <f t="shared" si="12"/>
        <v>0</v>
      </c>
      <c r="K100" s="4">
        <f t="shared" si="14"/>
        <v>1145.7967091170867</v>
      </c>
    </row>
    <row r="101" spans="3:11">
      <c r="C101">
        <v>97</v>
      </c>
      <c r="D101" s="3">
        <f t="shared" si="15"/>
        <v>200953.14193243661</v>
      </c>
      <c r="E101" s="4">
        <f t="shared" si="8"/>
        <v>475.95290267563507</v>
      </c>
      <c r="F101" s="4">
        <f t="shared" si="9"/>
        <v>669.84380644145165</v>
      </c>
      <c r="G101" s="3">
        <f t="shared" si="13"/>
        <v>200477.18902976098</v>
      </c>
      <c r="H101" s="3">
        <f t="shared" si="10"/>
        <v>0</v>
      </c>
      <c r="I101" s="3">
        <f t="shared" si="11"/>
        <v>0</v>
      </c>
      <c r="J101" s="3">
        <f t="shared" si="12"/>
        <v>0</v>
      </c>
      <c r="K101" s="4">
        <f t="shared" si="14"/>
        <v>1145.7967091170867</v>
      </c>
    </row>
    <row r="102" spans="3:11">
      <c r="C102">
        <v>98</v>
      </c>
      <c r="D102" s="3">
        <f t="shared" si="15"/>
        <v>200477.18902976098</v>
      </c>
      <c r="E102" s="4">
        <f t="shared" si="8"/>
        <v>477.53941235122045</v>
      </c>
      <c r="F102" s="4">
        <f t="shared" si="9"/>
        <v>668.25729676586627</v>
      </c>
      <c r="G102" s="3">
        <f t="shared" si="13"/>
        <v>199999.64961740977</v>
      </c>
      <c r="H102" s="3">
        <f t="shared" si="10"/>
        <v>0</v>
      </c>
      <c r="I102" s="3">
        <f t="shared" si="11"/>
        <v>0</v>
      </c>
      <c r="J102" s="3">
        <f t="shared" si="12"/>
        <v>0</v>
      </c>
      <c r="K102" s="4">
        <f t="shared" si="14"/>
        <v>1145.7967091170867</v>
      </c>
    </row>
    <row r="103" spans="3:11">
      <c r="C103">
        <v>99</v>
      </c>
      <c r="D103" s="3">
        <f t="shared" si="15"/>
        <v>199999.64961740977</v>
      </c>
      <c r="E103" s="4">
        <f t="shared" si="8"/>
        <v>479.13121039239127</v>
      </c>
      <c r="F103" s="4">
        <f t="shared" si="9"/>
        <v>666.66549872469545</v>
      </c>
      <c r="G103" s="3">
        <f t="shared" si="13"/>
        <v>199520.51840701737</v>
      </c>
      <c r="H103" s="3">
        <f t="shared" si="10"/>
        <v>0</v>
      </c>
      <c r="I103" s="3">
        <f t="shared" si="11"/>
        <v>0</v>
      </c>
      <c r="J103" s="3">
        <f t="shared" si="12"/>
        <v>0</v>
      </c>
      <c r="K103" s="4">
        <f t="shared" si="14"/>
        <v>1145.7967091170867</v>
      </c>
    </row>
    <row r="104" spans="3:11">
      <c r="C104">
        <v>100</v>
      </c>
      <c r="D104" s="3">
        <f t="shared" si="15"/>
        <v>199520.51840701737</v>
      </c>
      <c r="E104" s="4">
        <f t="shared" si="8"/>
        <v>480.72831442703273</v>
      </c>
      <c r="F104" s="4">
        <f t="shared" si="9"/>
        <v>665.06839469005399</v>
      </c>
      <c r="G104" s="3">
        <f t="shared" si="13"/>
        <v>199039.79009259035</v>
      </c>
      <c r="H104" s="3">
        <f t="shared" si="10"/>
        <v>0</v>
      </c>
      <c r="I104" s="3">
        <f t="shared" si="11"/>
        <v>0</v>
      </c>
      <c r="J104" s="3">
        <f t="shared" si="12"/>
        <v>0</v>
      </c>
      <c r="K104" s="4">
        <f t="shared" si="14"/>
        <v>1145.7967091170867</v>
      </c>
    </row>
    <row r="105" spans="3:11">
      <c r="C105">
        <v>101</v>
      </c>
      <c r="D105" s="3">
        <f t="shared" si="15"/>
        <v>199039.79009259035</v>
      </c>
      <c r="E105" s="4">
        <f t="shared" si="8"/>
        <v>482.3307421417893</v>
      </c>
      <c r="F105" s="4">
        <f t="shared" si="9"/>
        <v>663.46596697529742</v>
      </c>
      <c r="G105" s="3">
        <f t="shared" si="13"/>
        <v>198557.45935044857</v>
      </c>
      <c r="H105" s="3">
        <f t="shared" si="10"/>
        <v>0</v>
      </c>
      <c r="I105" s="3">
        <f t="shared" si="11"/>
        <v>0</v>
      </c>
      <c r="J105" s="3">
        <f t="shared" si="12"/>
        <v>0</v>
      </c>
      <c r="K105" s="4">
        <f t="shared" si="14"/>
        <v>1145.7967091170867</v>
      </c>
    </row>
    <row r="106" spans="3:11">
      <c r="C106">
        <v>102</v>
      </c>
      <c r="D106" s="3">
        <f t="shared" si="15"/>
        <v>198557.45935044857</v>
      </c>
      <c r="E106" s="4">
        <f t="shared" si="8"/>
        <v>483.93851128226208</v>
      </c>
      <c r="F106" s="4">
        <f t="shared" si="9"/>
        <v>661.85819783482464</v>
      </c>
      <c r="G106" s="3">
        <f t="shared" si="13"/>
        <v>198073.5208391663</v>
      </c>
      <c r="H106" s="3">
        <f t="shared" si="10"/>
        <v>0</v>
      </c>
      <c r="I106" s="3">
        <f t="shared" si="11"/>
        <v>0</v>
      </c>
      <c r="J106" s="3">
        <f t="shared" si="12"/>
        <v>0</v>
      </c>
      <c r="K106" s="4">
        <f t="shared" si="14"/>
        <v>1145.7967091170867</v>
      </c>
    </row>
    <row r="107" spans="3:11">
      <c r="C107">
        <v>103</v>
      </c>
      <c r="D107" s="3">
        <f t="shared" si="15"/>
        <v>198073.5208391663</v>
      </c>
      <c r="E107" s="4">
        <f t="shared" si="8"/>
        <v>485.55163965320321</v>
      </c>
      <c r="F107" s="4">
        <f t="shared" si="9"/>
        <v>660.24506946388351</v>
      </c>
      <c r="G107" s="3">
        <f t="shared" si="13"/>
        <v>197587.96919951311</v>
      </c>
      <c r="H107" s="3">
        <f t="shared" si="10"/>
        <v>0</v>
      </c>
      <c r="I107" s="3">
        <f t="shared" si="11"/>
        <v>0</v>
      </c>
      <c r="J107" s="3">
        <f t="shared" si="12"/>
        <v>0</v>
      </c>
      <c r="K107" s="4">
        <f t="shared" si="14"/>
        <v>1145.7967091170867</v>
      </c>
    </row>
    <row r="108" spans="3:11">
      <c r="C108">
        <v>104</v>
      </c>
      <c r="D108" s="3">
        <f t="shared" si="15"/>
        <v>197587.96919951311</v>
      </c>
      <c r="E108" s="4">
        <f t="shared" si="8"/>
        <v>487.17014511871389</v>
      </c>
      <c r="F108" s="4">
        <f t="shared" si="9"/>
        <v>658.62656399837283</v>
      </c>
      <c r="G108" s="3">
        <f t="shared" si="13"/>
        <v>197100.79905439439</v>
      </c>
      <c r="H108" s="3">
        <f t="shared" si="10"/>
        <v>0</v>
      </c>
      <c r="I108" s="3">
        <f t="shared" si="11"/>
        <v>0</v>
      </c>
      <c r="J108" s="3">
        <f t="shared" si="12"/>
        <v>0</v>
      </c>
      <c r="K108" s="4">
        <f t="shared" si="14"/>
        <v>1145.7967091170867</v>
      </c>
    </row>
    <row r="109" spans="3:11">
      <c r="C109">
        <v>105</v>
      </c>
      <c r="D109" s="3">
        <f t="shared" si="15"/>
        <v>197100.79905439439</v>
      </c>
      <c r="E109" s="4">
        <f t="shared" si="8"/>
        <v>488.79404560244302</v>
      </c>
      <c r="F109" s="4">
        <f t="shared" si="9"/>
        <v>657.0026635146437</v>
      </c>
      <c r="G109" s="3">
        <f t="shared" si="13"/>
        <v>196612.00500879195</v>
      </c>
      <c r="H109" s="3">
        <f t="shared" si="10"/>
        <v>0</v>
      </c>
      <c r="I109" s="3">
        <f t="shared" si="11"/>
        <v>0</v>
      </c>
      <c r="J109" s="3">
        <f t="shared" si="12"/>
        <v>0</v>
      </c>
      <c r="K109" s="4">
        <f t="shared" si="14"/>
        <v>1145.7967091170867</v>
      </c>
    </row>
    <row r="110" spans="3:11">
      <c r="C110">
        <v>106</v>
      </c>
      <c r="D110" s="3">
        <f t="shared" si="15"/>
        <v>196612.00500879195</v>
      </c>
      <c r="E110" s="4">
        <f t="shared" si="8"/>
        <v>490.42335908778443</v>
      </c>
      <c r="F110" s="4">
        <f t="shared" si="9"/>
        <v>655.37335002930229</v>
      </c>
      <c r="G110" s="3">
        <f t="shared" si="13"/>
        <v>196121.58164970417</v>
      </c>
      <c r="H110" s="3">
        <f t="shared" si="10"/>
        <v>0</v>
      </c>
      <c r="I110" s="3">
        <f t="shared" si="11"/>
        <v>0</v>
      </c>
      <c r="J110" s="3">
        <f t="shared" si="12"/>
        <v>0</v>
      </c>
      <c r="K110" s="4">
        <f t="shared" si="14"/>
        <v>1145.7967091170867</v>
      </c>
    </row>
    <row r="111" spans="3:11">
      <c r="C111">
        <v>107</v>
      </c>
      <c r="D111" s="3">
        <f t="shared" si="15"/>
        <v>196121.58164970417</v>
      </c>
      <c r="E111" s="4">
        <f t="shared" si="8"/>
        <v>492.0581036180771</v>
      </c>
      <c r="F111" s="4">
        <f t="shared" si="9"/>
        <v>653.73860549900962</v>
      </c>
      <c r="G111" s="3">
        <f t="shared" si="13"/>
        <v>195629.5235460861</v>
      </c>
      <c r="H111" s="3">
        <f t="shared" si="10"/>
        <v>0</v>
      </c>
      <c r="I111" s="3">
        <f t="shared" si="11"/>
        <v>0</v>
      </c>
      <c r="J111" s="3">
        <f t="shared" si="12"/>
        <v>0</v>
      </c>
      <c r="K111" s="4">
        <f t="shared" si="14"/>
        <v>1145.7967091170867</v>
      </c>
    </row>
    <row r="112" spans="3:11">
      <c r="C112">
        <v>108</v>
      </c>
      <c r="D112" s="3">
        <f t="shared" si="15"/>
        <v>195629.5235460861</v>
      </c>
      <c r="E112" s="4">
        <f t="shared" si="8"/>
        <v>493.69829729680407</v>
      </c>
      <c r="F112" s="4">
        <f t="shared" si="9"/>
        <v>652.09841182028265</v>
      </c>
      <c r="G112" s="3">
        <f t="shared" si="13"/>
        <v>195135.8252487893</v>
      </c>
      <c r="H112" s="3">
        <f t="shared" si="10"/>
        <v>0</v>
      </c>
      <c r="I112" s="3">
        <f t="shared" si="11"/>
        <v>0</v>
      </c>
      <c r="J112" s="3">
        <f t="shared" si="12"/>
        <v>0</v>
      </c>
      <c r="K112" s="4">
        <f t="shared" si="14"/>
        <v>1145.7967091170867</v>
      </c>
    </row>
    <row r="113" spans="3:11">
      <c r="C113">
        <v>109</v>
      </c>
      <c r="D113" s="3">
        <f t="shared" si="15"/>
        <v>195135.8252487893</v>
      </c>
      <c r="E113" s="4">
        <f t="shared" si="8"/>
        <v>495.34395828779338</v>
      </c>
      <c r="F113" s="4">
        <f t="shared" si="9"/>
        <v>650.45275082929334</v>
      </c>
      <c r="G113" s="3">
        <f t="shared" si="13"/>
        <v>194640.48129050151</v>
      </c>
      <c r="H113" s="3">
        <f t="shared" si="10"/>
        <v>0</v>
      </c>
      <c r="I113" s="3">
        <f t="shared" si="11"/>
        <v>0</v>
      </c>
      <c r="J113" s="3">
        <f t="shared" si="12"/>
        <v>0</v>
      </c>
      <c r="K113" s="4">
        <f t="shared" si="14"/>
        <v>1145.7967091170867</v>
      </c>
    </row>
    <row r="114" spans="3:11">
      <c r="C114">
        <v>110</v>
      </c>
      <c r="D114" s="3">
        <f t="shared" si="15"/>
        <v>194640.48129050151</v>
      </c>
      <c r="E114" s="4">
        <f t="shared" si="8"/>
        <v>496.9951048154195</v>
      </c>
      <c r="F114" s="4">
        <f t="shared" si="9"/>
        <v>648.80160430166723</v>
      </c>
      <c r="G114" s="3">
        <f t="shared" si="13"/>
        <v>194143.48618568608</v>
      </c>
      <c r="H114" s="3">
        <f t="shared" si="10"/>
        <v>0</v>
      </c>
      <c r="I114" s="3">
        <f t="shared" si="11"/>
        <v>0</v>
      </c>
      <c r="J114" s="3">
        <f t="shared" si="12"/>
        <v>0</v>
      </c>
      <c r="K114" s="4">
        <f t="shared" si="14"/>
        <v>1145.7967091170867</v>
      </c>
    </row>
    <row r="115" spans="3:11">
      <c r="C115">
        <v>111</v>
      </c>
      <c r="D115" s="3">
        <f t="shared" si="15"/>
        <v>194143.48618568608</v>
      </c>
      <c r="E115" s="4">
        <f t="shared" si="8"/>
        <v>498.65175516480417</v>
      </c>
      <c r="F115" s="4">
        <f t="shared" si="9"/>
        <v>647.14495395228255</v>
      </c>
      <c r="G115" s="3">
        <f t="shared" si="13"/>
        <v>193644.83443052127</v>
      </c>
      <c r="H115" s="3">
        <f t="shared" si="10"/>
        <v>0</v>
      </c>
      <c r="I115" s="3">
        <f t="shared" si="11"/>
        <v>0</v>
      </c>
      <c r="J115" s="3">
        <f t="shared" si="12"/>
        <v>0</v>
      </c>
      <c r="K115" s="4">
        <f t="shared" si="14"/>
        <v>1145.7967091170867</v>
      </c>
    </row>
    <row r="116" spans="3:11">
      <c r="C116">
        <v>112</v>
      </c>
      <c r="D116" s="3">
        <f t="shared" si="15"/>
        <v>193644.83443052127</v>
      </c>
      <c r="E116" s="4">
        <f t="shared" si="8"/>
        <v>500.31392768202033</v>
      </c>
      <c r="F116" s="4">
        <f t="shared" si="9"/>
        <v>645.48278143506639</v>
      </c>
      <c r="G116" s="3">
        <f t="shared" si="13"/>
        <v>193144.52050283924</v>
      </c>
      <c r="H116" s="3">
        <f t="shared" si="10"/>
        <v>0</v>
      </c>
      <c r="I116" s="3">
        <f t="shared" si="11"/>
        <v>0</v>
      </c>
      <c r="J116" s="3">
        <f t="shared" si="12"/>
        <v>0</v>
      </c>
      <c r="K116" s="4">
        <f t="shared" si="14"/>
        <v>1145.7967091170867</v>
      </c>
    </row>
    <row r="117" spans="3:11">
      <c r="C117">
        <v>113</v>
      </c>
      <c r="D117" s="3">
        <f t="shared" si="15"/>
        <v>193144.52050283924</v>
      </c>
      <c r="E117" s="4">
        <f t="shared" si="8"/>
        <v>501.98164077429374</v>
      </c>
      <c r="F117" s="4">
        <f t="shared" si="9"/>
        <v>643.81506834279298</v>
      </c>
      <c r="G117" s="3">
        <f t="shared" si="13"/>
        <v>192642.53886206495</v>
      </c>
      <c r="H117" s="3">
        <f t="shared" si="10"/>
        <v>0</v>
      </c>
      <c r="I117" s="3">
        <f t="shared" si="11"/>
        <v>0</v>
      </c>
      <c r="J117" s="3">
        <f t="shared" si="12"/>
        <v>0</v>
      </c>
      <c r="K117" s="4">
        <f t="shared" si="14"/>
        <v>1145.7967091170867</v>
      </c>
    </row>
    <row r="118" spans="3:11">
      <c r="C118">
        <v>114</v>
      </c>
      <c r="D118" s="3">
        <f t="shared" si="15"/>
        <v>192642.53886206495</v>
      </c>
      <c r="E118" s="4">
        <f t="shared" si="8"/>
        <v>503.65491291020805</v>
      </c>
      <c r="F118" s="4">
        <f t="shared" si="9"/>
        <v>642.14179620687867</v>
      </c>
      <c r="G118" s="3">
        <f t="shared" si="13"/>
        <v>192138.88394915473</v>
      </c>
      <c r="H118" s="3">
        <f t="shared" si="10"/>
        <v>0</v>
      </c>
      <c r="I118" s="3">
        <f t="shared" si="11"/>
        <v>0</v>
      </c>
      <c r="J118" s="3">
        <f t="shared" si="12"/>
        <v>0</v>
      </c>
      <c r="K118" s="4">
        <f t="shared" si="14"/>
        <v>1145.7967091170867</v>
      </c>
    </row>
    <row r="119" spans="3:11">
      <c r="C119">
        <v>115</v>
      </c>
      <c r="D119" s="3">
        <f t="shared" si="15"/>
        <v>192138.88394915473</v>
      </c>
      <c r="E119" s="4">
        <f t="shared" si="8"/>
        <v>505.33376261990884</v>
      </c>
      <c r="F119" s="4">
        <f t="shared" si="9"/>
        <v>640.46294649717788</v>
      </c>
      <c r="G119" s="3">
        <f t="shared" si="13"/>
        <v>191633.55018653482</v>
      </c>
      <c r="H119" s="3">
        <f t="shared" si="10"/>
        <v>0</v>
      </c>
      <c r="I119" s="3">
        <f t="shared" si="11"/>
        <v>0</v>
      </c>
      <c r="J119" s="3">
        <f t="shared" si="12"/>
        <v>0</v>
      </c>
      <c r="K119" s="4">
        <f t="shared" si="14"/>
        <v>1145.7967091170867</v>
      </c>
    </row>
    <row r="120" spans="3:11">
      <c r="C120">
        <v>116</v>
      </c>
      <c r="D120" s="3">
        <f t="shared" si="15"/>
        <v>191633.55018653482</v>
      </c>
      <c r="E120" s="4">
        <f t="shared" si="8"/>
        <v>507.01820849530873</v>
      </c>
      <c r="F120" s="4">
        <f t="shared" si="9"/>
        <v>638.77850062177799</v>
      </c>
      <c r="G120" s="3">
        <f t="shared" si="13"/>
        <v>191126.53197803951</v>
      </c>
      <c r="H120" s="3">
        <f t="shared" si="10"/>
        <v>0</v>
      </c>
      <c r="I120" s="3">
        <f t="shared" si="11"/>
        <v>0</v>
      </c>
      <c r="J120" s="3">
        <f t="shared" si="12"/>
        <v>0</v>
      </c>
      <c r="K120" s="4">
        <f t="shared" si="14"/>
        <v>1145.7967091170867</v>
      </c>
    </row>
    <row r="121" spans="3:11">
      <c r="C121">
        <v>117</v>
      </c>
      <c r="D121" s="3">
        <f t="shared" si="15"/>
        <v>191126.53197803951</v>
      </c>
      <c r="E121" s="4">
        <f t="shared" si="8"/>
        <v>508.70826919029298</v>
      </c>
      <c r="F121" s="4">
        <f t="shared" si="9"/>
        <v>637.08843992679374</v>
      </c>
      <c r="G121" s="3">
        <f t="shared" si="13"/>
        <v>190617.8237088492</v>
      </c>
      <c r="H121" s="3">
        <f t="shared" si="10"/>
        <v>0</v>
      </c>
      <c r="I121" s="3">
        <f t="shared" si="11"/>
        <v>0</v>
      </c>
      <c r="J121" s="3">
        <f t="shared" si="12"/>
        <v>0</v>
      </c>
      <c r="K121" s="4">
        <f t="shared" si="14"/>
        <v>1145.7967091170867</v>
      </c>
    </row>
    <row r="122" spans="3:11">
      <c r="C122">
        <v>118</v>
      </c>
      <c r="D122" s="3">
        <f t="shared" si="15"/>
        <v>190617.8237088492</v>
      </c>
      <c r="E122" s="4">
        <f t="shared" si="8"/>
        <v>510.4039634209272</v>
      </c>
      <c r="F122" s="4">
        <f t="shared" si="9"/>
        <v>635.39274569615952</v>
      </c>
      <c r="G122" s="3">
        <f t="shared" si="13"/>
        <v>190107.41974542828</v>
      </c>
      <c r="H122" s="3">
        <f t="shared" si="10"/>
        <v>0</v>
      </c>
      <c r="I122" s="3">
        <f t="shared" si="11"/>
        <v>0</v>
      </c>
      <c r="J122" s="3">
        <f t="shared" si="12"/>
        <v>0</v>
      </c>
      <c r="K122" s="4">
        <f t="shared" si="14"/>
        <v>1145.7967091170867</v>
      </c>
    </row>
    <row r="123" spans="3:11">
      <c r="C123">
        <v>119</v>
      </c>
      <c r="D123" s="3">
        <f t="shared" si="15"/>
        <v>190107.41974542828</v>
      </c>
      <c r="E123" s="4">
        <f t="shared" si="8"/>
        <v>512.10530996566376</v>
      </c>
      <c r="F123" s="4">
        <f t="shared" si="9"/>
        <v>633.69139915142296</v>
      </c>
      <c r="G123" s="3">
        <f t="shared" si="13"/>
        <v>189595.31443546261</v>
      </c>
      <c r="H123" s="3">
        <f t="shared" si="10"/>
        <v>0</v>
      </c>
      <c r="I123" s="3">
        <f t="shared" si="11"/>
        <v>0</v>
      </c>
      <c r="J123" s="3">
        <f t="shared" si="12"/>
        <v>0</v>
      </c>
      <c r="K123" s="4">
        <f t="shared" si="14"/>
        <v>1145.7967091170867</v>
      </c>
    </row>
    <row r="124" spans="3:11">
      <c r="C124">
        <v>120</v>
      </c>
      <c r="D124" s="3">
        <f t="shared" si="15"/>
        <v>189595.31443546261</v>
      </c>
      <c r="E124" s="4">
        <f t="shared" si="8"/>
        <v>513.81232766554956</v>
      </c>
      <c r="F124" s="4">
        <f t="shared" si="9"/>
        <v>631.98438145153716</v>
      </c>
      <c r="G124" s="3">
        <f t="shared" si="13"/>
        <v>189081.50210779707</v>
      </c>
      <c r="H124" s="3">
        <f t="shared" si="10"/>
        <v>0</v>
      </c>
      <c r="I124" s="3">
        <f t="shared" si="11"/>
        <v>0</v>
      </c>
      <c r="J124" s="3">
        <f t="shared" si="12"/>
        <v>0</v>
      </c>
      <c r="K124" s="4">
        <f t="shared" si="14"/>
        <v>1145.7967091170867</v>
      </c>
    </row>
    <row r="125" spans="3:11">
      <c r="C125">
        <v>121</v>
      </c>
      <c r="D125" s="3">
        <f t="shared" si="15"/>
        <v>189081.50210779707</v>
      </c>
      <c r="E125" s="4">
        <f t="shared" si="8"/>
        <v>515.52503542443458</v>
      </c>
      <c r="F125" s="4">
        <f t="shared" si="9"/>
        <v>630.27167369265214</v>
      </c>
      <c r="G125" s="3">
        <f t="shared" si="13"/>
        <v>188565.97707237263</v>
      </c>
      <c r="H125" s="3">
        <f t="shared" si="10"/>
        <v>0</v>
      </c>
      <c r="I125" s="3">
        <f t="shared" si="11"/>
        <v>0</v>
      </c>
      <c r="J125" s="3">
        <f t="shared" si="12"/>
        <v>0</v>
      </c>
      <c r="K125" s="4">
        <f t="shared" si="14"/>
        <v>1145.7967091170867</v>
      </c>
    </row>
    <row r="126" spans="3:11">
      <c r="C126">
        <v>122</v>
      </c>
      <c r="D126" s="3">
        <f t="shared" si="15"/>
        <v>188565.97707237263</v>
      </c>
      <c r="E126" s="4">
        <f t="shared" si="8"/>
        <v>517.24345220918281</v>
      </c>
      <c r="F126" s="4">
        <f t="shared" si="9"/>
        <v>628.55325690790391</v>
      </c>
      <c r="G126" s="3">
        <f t="shared" si="13"/>
        <v>188048.73362016343</v>
      </c>
      <c r="H126" s="3">
        <f t="shared" si="10"/>
        <v>0</v>
      </c>
      <c r="I126" s="3">
        <f t="shared" si="11"/>
        <v>0</v>
      </c>
      <c r="J126" s="3">
        <f t="shared" si="12"/>
        <v>0</v>
      </c>
      <c r="K126" s="4">
        <f t="shared" si="14"/>
        <v>1145.7967091170867</v>
      </c>
    </row>
    <row r="127" spans="3:11">
      <c r="C127">
        <v>123</v>
      </c>
      <c r="D127" s="3">
        <f t="shared" si="15"/>
        <v>188048.73362016343</v>
      </c>
      <c r="E127" s="4">
        <f t="shared" si="8"/>
        <v>518.96759704988006</v>
      </c>
      <c r="F127" s="4">
        <f t="shared" si="9"/>
        <v>626.82911206720667</v>
      </c>
      <c r="G127" s="3">
        <f t="shared" si="13"/>
        <v>187529.76602311354</v>
      </c>
      <c r="H127" s="3">
        <f t="shared" si="10"/>
        <v>0</v>
      </c>
      <c r="I127" s="3">
        <f t="shared" si="11"/>
        <v>0</v>
      </c>
      <c r="J127" s="3">
        <f t="shared" si="12"/>
        <v>0</v>
      </c>
      <c r="K127" s="4">
        <f t="shared" si="14"/>
        <v>1145.7967091170867</v>
      </c>
    </row>
    <row r="128" spans="3:11">
      <c r="C128">
        <v>124</v>
      </c>
      <c r="D128" s="3">
        <f t="shared" si="15"/>
        <v>187529.76602311354</v>
      </c>
      <c r="E128" s="4">
        <f t="shared" si="8"/>
        <v>520.69748904004643</v>
      </c>
      <c r="F128" s="4">
        <f t="shared" si="9"/>
        <v>625.09922007704029</v>
      </c>
      <c r="G128" s="3">
        <f t="shared" si="13"/>
        <v>187009.06853407348</v>
      </c>
      <c r="H128" s="3">
        <f t="shared" si="10"/>
        <v>0</v>
      </c>
      <c r="I128" s="3">
        <f t="shared" si="11"/>
        <v>0</v>
      </c>
      <c r="J128" s="3">
        <f t="shared" si="12"/>
        <v>0</v>
      </c>
      <c r="K128" s="4">
        <f t="shared" si="14"/>
        <v>1145.7967091170867</v>
      </c>
    </row>
    <row r="129" spans="3:11">
      <c r="C129">
        <v>125</v>
      </c>
      <c r="D129" s="3">
        <f t="shared" si="15"/>
        <v>187009.06853407348</v>
      </c>
      <c r="E129" s="4">
        <f t="shared" si="8"/>
        <v>522.43314733684656</v>
      </c>
      <c r="F129" s="4">
        <f t="shared" si="9"/>
        <v>623.36356178024016</v>
      </c>
      <c r="G129" s="3">
        <f t="shared" si="13"/>
        <v>186486.63538673663</v>
      </c>
      <c r="H129" s="3">
        <f t="shared" si="10"/>
        <v>0</v>
      </c>
      <c r="I129" s="3">
        <f t="shared" si="11"/>
        <v>0</v>
      </c>
      <c r="J129" s="3">
        <f t="shared" si="12"/>
        <v>0</v>
      </c>
      <c r="K129" s="4">
        <f t="shared" si="14"/>
        <v>1145.7967091170867</v>
      </c>
    </row>
    <row r="130" spans="3:11">
      <c r="C130">
        <v>126</v>
      </c>
      <c r="D130" s="3">
        <f t="shared" si="15"/>
        <v>186486.63538673663</v>
      </c>
      <c r="E130" s="4">
        <f t="shared" si="8"/>
        <v>524.1745911613026</v>
      </c>
      <c r="F130" s="4">
        <f t="shared" si="9"/>
        <v>621.62211795578412</v>
      </c>
      <c r="G130" s="3">
        <f t="shared" si="13"/>
        <v>185962.46079557532</v>
      </c>
      <c r="H130" s="3">
        <f t="shared" si="10"/>
        <v>0</v>
      </c>
      <c r="I130" s="3">
        <f t="shared" si="11"/>
        <v>0</v>
      </c>
      <c r="J130" s="3">
        <f t="shared" si="12"/>
        <v>0</v>
      </c>
      <c r="K130" s="4">
        <f t="shared" si="14"/>
        <v>1145.7967091170867</v>
      </c>
    </row>
    <row r="131" spans="3:11">
      <c r="C131">
        <v>127</v>
      </c>
      <c r="D131" s="3">
        <f t="shared" si="15"/>
        <v>185962.46079557532</v>
      </c>
      <c r="E131" s="4">
        <f t="shared" si="8"/>
        <v>525.92183979850711</v>
      </c>
      <c r="F131" s="4">
        <f t="shared" si="9"/>
        <v>619.87486931857961</v>
      </c>
      <c r="G131" s="3">
        <f t="shared" si="13"/>
        <v>185436.53895577681</v>
      </c>
      <c r="H131" s="3">
        <f t="shared" si="10"/>
        <v>0</v>
      </c>
      <c r="I131" s="3">
        <f t="shared" si="11"/>
        <v>0</v>
      </c>
      <c r="J131" s="3">
        <f t="shared" si="12"/>
        <v>0</v>
      </c>
      <c r="K131" s="4">
        <f t="shared" si="14"/>
        <v>1145.7967091170867</v>
      </c>
    </row>
    <row r="132" spans="3:11">
      <c r="C132">
        <v>128</v>
      </c>
      <c r="D132" s="3">
        <f t="shared" si="15"/>
        <v>185436.53895577681</v>
      </c>
      <c r="E132" s="4">
        <f t="shared" si="8"/>
        <v>527.6749125978356</v>
      </c>
      <c r="F132" s="4">
        <f t="shared" si="9"/>
        <v>618.12179651925112</v>
      </c>
      <c r="G132" s="3">
        <f t="shared" si="13"/>
        <v>184908.86404317897</v>
      </c>
      <c r="H132" s="3">
        <f t="shared" si="10"/>
        <v>0</v>
      </c>
      <c r="I132" s="3">
        <f t="shared" si="11"/>
        <v>0</v>
      </c>
      <c r="J132" s="3">
        <f t="shared" si="12"/>
        <v>0</v>
      </c>
      <c r="K132" s="4">
        <f t="shared" si="14"/>
        <v>1145.7967091170867</v>
      </c>
    </row>
    <row r="133" spans="3:11">
      <c r="C133">
        <v>129</v>
      </c>
      <c r="D133" s="3">
        <f t="shared" si="15"/>
        <v>184908.86404317897</v>
      </c>
      <c r="E133" s="4">
        <f t="shared" ref="E133:E196" si="16">PPMT($B$9/$B$10,C133,$B$8*$B$10,-$B$7,0,0)</f>
        <v>529.43382897316178</v>
      </c>
      <c r="F133" s="4">
        <f t="shared" ref="F133:F196" si="17">IPMT($B$9/$B$10,C133,$B$8*$B$10,-$B$7,0,0)</f>
        <v>616.36288014392494</v>
      </c>
      <c r="G133" s="3">
        <f t="shared" si="13"/>
        <v>184379.43021420581</v>
      </c>
      <c r="H133" s="3">
        <f t="shared" ref="H133:H196" si="18">$B$17/12</f>
        <v>0</v>
      </c>
      <c r="I133" s="3">
        <f t="shared" ref="I133:I196" si="19">$B$18/12</f>
        <v>0</v>
      </c>
      <c r="J133" s="3">
        <f t="shared" ref="J133:J196" si="20">$B$19/12</f>
        <v>0</v>
      </c>
      <c r="K133" s="4">
        <f t="shared" si="14"/>
        <v>1145.7967091170867</v>
      </c>
    </row>
    <row r="134" spans="3:11">
      <c r="C134">
        <v>130</v>
      </c>
      <c r="D134" s="3">
        <f t="shared" si="15"/>
        <v>184379.43021420581</v>
      </c>
      <c r="E134" s="4">
        <f t="shared" si="16"/>
        <v>531.1986084030724</v>
      </c>
      <c r="F134" s="4">
        <f t="shared" si="17"/>
        <v>614.59810071401432</v>
      </c>
      <c r="G134" s="3">
        <f t="shared" ref="G134:G197" si="21">D134-E134</f>
        <v>183848.23160580275</v>
      </c>
      <c r="H134" s="3">
        <f t="shared" si="18"/>
        <v>0</v>
      </c>
      <c r="I134" s="3">
        <f t="shared" si="19"/>
        <v>0</v>
      </c>
      <c r="J134" s="3">
        <f t="shared" si="20"/>
        <v>0</v>
      </c>
      <c r="K134" s="4">
        <f t="shared" ref="K134:K197" si="22">E134+F134+H134+I134+J134</f>
        <v>1145.7967091170867</v>
      </c>
    </row>
    <row r="135" spans="3:11">
      <c r="C135">
        <v>131</v>
      </c>
      <c r="D135" s="3">
        <f t="shared" si="15"/>
        <v>183848.23160580275</v>
      </c>
      <c r="E135" s="4">
        <f t="shared" si="16"/>
        <v>532.9692704310828</v>
      </c>
      <c r="F135" s="4">
        <f t="shared" si="17"/>
        <v>612.82743868600392</v>
      </c>
      <c r="G135" s="3">
        <f t="shared" si="21"/>
        <v>183315.26233537166</v>
      </c>
      <c r="H135" s="3">
        <f t="shared" si="18"/>
        <v>0</v>
      </c>
      <c r="I135" s="3">
        <f t="shared" si="19"/>
        <v>0</v>
      </c>
      <c r="J135" s="3">
        <f t="shared" si="20"/>
        <v>0</v>
      </c>
      <c r="K135" s="4">
        <f t="shared" si="22"/>
        <v>1145.7967091170867</v>
      </c>
    </row>
    <row r="136" spans="3:11">
      <c r="C136">
        <v>132</v>
      </c>
      <c r="D136" s="3">
        <f t="shared" ref="D136:D199" si="23">$G135</f>
        <v>183315.26233537166</v>
      </c>
      <c r="E136" s="4">
        <f t="shared" si="16"/>
        <v>534.74583466585295</v>
      </c>
      <c r="F136" s="4">
        <f t="shared" si="17"/>
        <v>611.05087445123377</v>
      </c>
      <c r="G136" s="3">
        <f t="shared" si="21"/>
        <v>182780.51650070582</v>
      </c>
      <c r="H136" s="3">
        <f t="shared" si="18"/>
        <v>0</v>
      </c>
      <c r="I136" s="3">
        <f t="shared" si="19"/>
        <v>0</v>
      </c>
      <c r="J136" s="3">
        <f t="shared" si="20"/>
        <v>0</v>
      </c>
      <c r="K136" s="4">
        <f t="shared" si="22"/>
        <v>1145.7967091170867</v>
      </c>
    </row>
    <row r="137" spans="3:11">
      <c r="C137">
        <v>133</v>
      </c>
      <c r="D137" s="3">
        <f t="shared" si="23"/>
        <v>182780.51650070582</v>
      </c>
      <c r="E137" s="4">
        <f t="shared" si="16"/>
        <v>536.5283207814058</v>
      </c>
      <c r="F137" s="4">
        <f t="shared" si="17"/>
        <v>609.26838833568092</v>
      </c>
      <c r="G137" s="3">
        <f t="shared" si="21"/>
        <v>182243.98817992443</v>
      </c>
      <c r="H137" s="3">
        <f t="shared" si="18"/>
        <v>0</v>
      </c>
      <c r="I137" s="3">
        <f t="shared" si="19"/>
        <v>0</v>
      </c>
      <c r="J137" s="3">
        <f t="shared" si="20"/>
        <v>0</v>
      </c>
      <c r="K137" s="4">
        <f t="shared" si="22"/>
        <v>1145.7967091170867</v>
      </c>
    </row>
    <row r="138" spans="3:11">
      <c r="C138">
        <v>134</v>
      </c>
      <c r="D138" s="3">
        <f t="shared" si="23"/>
        <v>182243.98817992443</v>
      </c>
      <c r="E138" s="4">
        <f t="shared" si="16"/>
        <v>538.31674851734385</v>
      </c>
      <c r="F138" s="4">
        <f t="shared" si="17"/>
        <v>607.47996059974287</v>
      </c>
      <c r="G138" s="3">
        <f t="shared" si="21"/>
        <v>181705.6714314071</v>
      </c>
      <c r="H138" s="3">
        <f t="shared" si="18"/>
        <v>0</v>
      </c>
      <c r="I138" s="3">
        <f t="shared" si="19"/>
        <v>0</v>
      </c>
      <c r="J138" s="3">
        <f t="shared" si="20"/>
        <v>0</v>
      </c>
      <c r="K138" s="4">
        <f t="shared" si="22"/>
        <v>1145.7967091170867</v>
      </c>
    </row>
    <row r="139" spans="3:11">
      <c r="C139">
        <v>135</v>
      </c>
      <c r="D139" s="3">
        <f t="shared" si="23"/>
        <v>181705.6714314071</v>
      </c>
      <c r="E139" s="4">
        <f t="shared" si="16"/>
        <v>540.11113767906841</v>
      </c>
      <c r="F139" s="4">
        <f t="shared" si="17"/>
        <v>605.68557143801831</v>
      </c>
      <c r="G139" s="3">
        <f t="shared" si="21"/>
        <v>181165.56029372802</v>
      </c>
      <c r="H139" s="3">
        <f t="shared" si="18"/>
        <v>0</v>
      </c>
      <c r="I139" s="3">
        <f t="shared" si="19"/>
        <v>0</v>
      </c>
      <c r="J139" s="3">
        <f t="shared" si="20"/>
        <v>0</v>
      </c>
      <c r="K139" s="4">
        <f t="shared" si="22"/>
        <v>1145.7967091170867</v>
      </c>
    </row>
    <row r="140" spans="3:11">
      <c r="C140">
        <v>136</v>
      </c>
      <c r="D140" s="3">
        <f t="shared" si="23"/>
        <v>181165.56029372802</v>
      </c>
      <c r="E140" s="4">
        <f t="shared" si="16"/>
        <v>541.91150813799891</v>
      </c>
      <c r="F140" s="4">
        <f t="shared" si="17"/>
        <v>603.88520097908781</v>
      </c>
      <c r="G140" s="3">
        <f t="shared" si="21"/>
        <v>180623.64878559002</v>
      </c>
      <c r="H140" s="3">
        <f t="shared" si="18"/>
        <v>0</v>
      </c>
      <c r="I140" s="3">
        <f t="shared" si="19"/>
        <v>0</v>
      </c>
      <c r="J140" s="3">
        <f t="shared" si="20"/>
        <v>0</v>
      </c>
      <c r="K140" s="4">
        <f t="shared" si="22"/>
        <v>1145.7967091170867</v>
      </c>
    </row>
    <row r="141" spans="3:11">
      <c r="C141">
        <v>137</v>
      </c>
      <c r="D141" s="3">
        <f t="shared" si="23"/>
        <v>180623.64878559002</v>
      </c>
      <c r="E141" s="4">
        <f t="shared" si="16"/>
        <v>543.71787983179195</v>
      </c>
      <c r="F141" s="4">
        <f t="shared" si="17"/>
        <v>602.07882928529477</v>
      </c>
      <c r="G141" s="3">
        <f t="shared" si="21"/>
        <v>180079.93090575823</v>
      </c>
      <c r="H141" s="3">
        <f t="shared" si="18"/>
        <v>0</v>
      </c>
      <c r="I141" s="3">
        <f t="shared" si="19"/>
        <v>0</v>
      </c>
      <c r="J141" s="3">
        <f t="shared" si="20"/>
        <v>0</v>
      </c>
      <c r="K141" s="4">
        <f t="shared" si="22"/>
        <v>1145.7967091170867</v>
      </c>
    </row>
    <row r="142" spans="3:11">
      <c r="C142">
        <v>138</v>
      </c>
      <c r="D142" s="3">
        <f t="shared" si="23"/>
        <v>180079.93090575823</v>
      </c>
      <c r="E142" s="4">
        <f t="shared" si="16"/>
        <v>545.53027276456464</v>
      </c>
      <c r="F142" s="4">
        <f t="shared" si="17"/>
        <v>600.26643635252208</v>
      </c>
      <c r="G142" s="3">
        <f t="shared" si="21"/>
        <v>179534.40063299367</v>
      </c>
      <c r="H142" s="3">
        <f t="shared" si="18"/>
        <v>0</v>
      </c>
      <c r="I142" s="3">
        <f t="shared" si="19"/>
        <v>0</v>
      </c>
      <c r="J142" s="3">
        <f t="shared" si="20"/>
        <v>0</v>
      </c>
      <c r="K142" s="4">
        <f t="shared" si="22"/>
        <v>1145.7967091170867</v>
      </c>
    </row>
    <row r="143" spans="3:11">
      <c r="C143">
        <v>139</v>
      </c>
      <c r="D143" s="3">
        <f t="shared" si="23"/>
        <v>179534.40063299367</v>
      </c>
      <c r="E143" s="4">
        <f t="shared" si="16"/>
        <v>547.34870700711338</v>
      </c>
      <c r="F143" s="4">
        <f t="shared" si="17"/>
        <v>598.44800210997334</v>
      </c>
      <c r="G143" s="3">
        <f t="shared" si="21"/>
        <v>178987.05192598654</v>
      </c>
      <c r="H143" s="3">
        <f t="shared" si="18"/>
        <v>0</v>
      </c>
      <c r="I143" s="3">
        <f t="shared" si="19"/>
        <v>0</v>
      </c>
      <c r="J143" s="3">
        <f t="shared" si="20"/>
        <v>0</v>
      </c>
      <c r="K143" s="4">
        <f t="shared" si="22"/>
        <v>1145.7967091170867</v>
      </c>
    </row>
    <row r="144" spans="3:11">
      <c r="C144">
        <v>140</v>
      </c>
      <c r="D144" s="3">
        <f t="shared" si="23"/>
        <v>178987.05192598654</v>
      </c>
      <c r="E144" s="4">
        <f t="shared" si="16"/>
        <v>549.1732026971373</v>
      </c>
      <c r="F144" s="4">
        <f t="shared" si="17"/>
        <v>596.62350641994942</v>
      </c>
      <c r="G144" s="3">
        <f t="shared" si="21"/>
        <v>178437.87872328941</v>
      </c>
      <c r="H144" s="3">
        <f t="shared" si="18"/>
        <v>0</v>
      </c>
      <c r="I144" s="3">
        <f t="shared" si="19"/>
        <v>0</v>
      </c>
      <c r="J144" s="3">
        <f t="shared" si="20"/>
        <v>0</v>
      </c>
      <c r="K144" s="4">
        <f t="shared" si="22"/>
        <v>1145.7967091170867</v>
      </c>
    </row>
    <row r="145" spans="3:11">
      <c r="C145">
        <v>141</v>
      </c>
      <c r="D145" s="3">
        <f t="shared" si="23"/>
        <v>178437.87872328941</v>
      </c>
      <c r="E145" s="4">
        <f t="shared" si="16"/>
        <v>551.00378003946093</v>
      </c>
      <c r="F145" s="4">
        <f t="shared" si="17"/>
        <v>594.79292907762579</v>
      </c>
      <c r="G145" s="3">
        <f t="shared" si="21"/>
        <v>177886.87494324995</v>
      </c>
      <c r="H145" s="3">
        <f t="shared" si="18"/>
        <v>0</v>
      </c>
      <c r="I145" s="3">
        <f t="shared" si="19"/>
        <v>0</v>
      </c>
      <c r="J145" s="3">
        <f t="shared" si="20"/>
        <v>0</v>
      </c>
      <c r="K145" s="4">
        <f t="shared" si="22"/>
        <v>1145.7967091170867</v>
      </c>
    </row>
    <row r="146" spans="3:11">
      <c r="C146">
        <v>142</v>
      </c>
      <c r="D146" s="3">
        <f t="shared" si="23"/>
        <v>177886.87494324995</v>
      </c>
      <c r="E146" s="4">
        <f t="shared" si="16"/>
        <v>552.84045930625916</v>
      </c>
      <c r="F146" s="4">
        <f t="shared" si="17"/>
        <v>592.95624981082756</v>
      </c>
      <c r="G146" s="3">
        <f t="shared" si="21"/>
        <v>177334.03448394369</v>
      </c>
      <c r="H146" s="3">
        <f t="shared" si="18"/>
        <v>0</v>
      </c>
      <c r="I146" s="3">
        <f t="shared" si="19"/>
        <v>0</v>
      </c>
      <c r="J146" s="3">
        <f t="shared" si="20"/>
        <v>0</v>
      </c>
      <c r="K146" s="4">
        <f t="shared" si="22"/>
        <v>1145.7967091170867</v>
      </c>
    </row>
    <row r="147" spans="3:11">
      <c r="C147">
        <v>143</v>
      </c>
      <c r="D147" s="3">
        <f t="shared" si="23"/>
        <v>177334.03448394369</v>
      </c>
      <c r="E147" s="4">
        <f t="shared" si="16"/>
        <v>554.68326083728005</v>
      </c>
      <c r="F147" s="4">
        <f t="shared" si="17"/>
        <v>591.11344827980668</v>
      </c>
      <c r="G147" s="3">
        <f t="shared" si="21"/>
        <v>176779.35122310641</v>
      </c>
      <c r="H147" s="3">
        <f t="shared" si="18"/>
        <v>0</v>
      </c>
      <c r="I147" s="3">
        <f t="shared" si="19"/>
        <v>0</v>
      </c>
      <c r="J147" s="3">
        <f t="shared" si="20"/>
        <v>0</v>
      </c>
      <c r="K147" s="4">
        <f t="shared" si="22"/>
        <v>1145.7967091170867</v>
      </c>
    </row>
    <row r="148" spans="3:11">
      <c r="C148">
        <v>144</v>
      </c>
      <c r="D148" s="3">
        <f t="shared" si="23"/>
        <v>176779.35122310641</v>
      </c>
      <c r="E148" s="4">
        <f t="shared" si="16"/>
        <v>556.53220504007129</v>
      </c>
      <c r="F148" s="4">
        <f t="shared" si="17"/>
        <v>589.26450407701543</v>
      </c>
      <c r="G148" s="3">
        <f t="shared" si="21"/>
        <v>176222.81901806634</v>
      </c>
      <c r="H148" s="3">
        <f t="shared" si="18"/>
        <v>0</v>
      </c>
      <c r="I148" s="3">
        <f t="shared" si="19"/>
        <v>0</v>
      </c>
      <c r="J148" s="3">
        <f t="shared" si="20"/>
        <v>0</v>
      </c>
      <c r="K148" s="4">
        <f t="shared" si="22"/>
        <v>1145.7967091170867</v>
      </c>
    </row>
    <row r="149" spans="3:11">
      <c r="C149">
        <v>145</v>
      </c>
      <c r="D149" s="3">
        <f t="shared" si="23"/>
        <v>176222.81901806634</v>
      </c>
      <c r="E149" s="4">
        <f t="shared" si="16"/>
        <v>558.38731239020478</v>
      </c>
      <c r="F149" s="4">
        <f t="shared" si="17"/>
        <v>587.40939672688194</v>
      </c>
      <c r="G149" s="3">
        <f t="shared" si="21"/>
        <v>175664.43170567614</v>
      </c>
      <c r="H149" s="3">
        <f t="shared" si="18"/>
        <v>0</v>
      </c>
      <c r="I149" s="3">
        <f t="shared" si="19"/>
        <v>0</v>
      </c>
      <c r="J149" s="3">
        <f t="shared" si="20"/>
        <v>0</v>
      </c>
      <c r="K149" s="4">
        <f t="shared" si="22"/>
        <v>1145.7967091170867</v>
      </c>
    </row>
    <row r="150" spans="3:11">
      <c r="C150">
        <v>146</v>
      </c>
      <c r="D150" s="3">
        <f t="shared" si="23"/>
        <v>175664.43170567614</v>
      </c>
      <c r="E150" s="4">
        <f t="shared" si="16"/>
        <v>560.24860343150544</v>
      </c>
      <c r="F150" s="4">
        <f t="shared" si="17"/>
        <v>585.54810568558128</v>
      </c>
      <c r="G150" s="3">
        <f t="shared" si="21"/>
        <v>175104.18310224463</v>
      </c>
      <c r="H150" s="3">
        <f t="shared" si="18"/>
        <v>0</v>
      </c>
      <c r="I150" s="3">
        <f t="shared" si="19"/>
        <v>0</v>
      </c>
      <c r="J150" s="3">
        <f t="shared" si="20"/>
        <v>0</v>
      </c>
      <c r="K150" s="4">
        <f t="shared" si="22"/>
        <v>1145.7967091170867</v>
      </c>
    </row>
    <row r="151" spans="3:11">
      <c r="C151">
        <v>147</v>
      </c>
      <c r="D151" s="3">
        <f t="shared" si="23"/>
        <v>175104.18310224463</v>
      </c>
      <c r="E151" s="4">
        <f t="shared" si="16"/>
        <v>562.11609877627711</v>
      </c>
      <c r="F151" s="4">
        <f t="shared" si="17"/>
        <v>583.68061034080961</v>
      </c>
      <c r="G151" s="3">
        <f t="shared" si="21"/>
        <v>174542.06700346834</v>
      </c>
      <c r="H151" s="3">
        <f t="shared" si="18"/>
        <v>0</v>
      </c>
      <c r="I151" s="3">
        <f t="shared" si="19"/>
        <v>0</v>
      </c>
      <c r="J151" s="3">
        <f t="shared" si="20"/>
        <v>0</v>
      </c>
      <c r="K151" s="4">
        <f t="shared" si="22"/>
        <v>1145.7967091170867</v>
      </c>
    </row>
    <row r="152" spans="3:11">
      <c r="C152">
        <v>148</v>
      </c>
      <c r="D152" s="3">
        <f t="shared" si="23"/>
        <v>174542.06700346834</v>
      </c>
      <c r="E152" s="4">
        <f t="shared" si="16"/>
        <v>563.98981910553164</v>
      </c>
      <c r="F152" s="4">
        <f t="shared" si="17"/>
        <v>581.80689001155508</v>
      </c>
      <c r="G152" s="3">
        <f t="shared" si="21"/>
        <v>173978.0771843628</v>
      </c>
      <c r="H152" s="3">
        <f t="shared" si="18"/>
        <v>0</v>
      </c>
      <c r="I152" s="3">
        <f t="shared" si="19"/>
        <v>0</v>
      </c>
      <c r="J152" s="3">
        <f t="shared" si="20"/>
        <v>0</v>
      </c>
      <c r="K152" s="4">
        <f t="shared" si="22"/>
        <v>1145.7967091170867</v>
      </c>
    </row>
    <row r="153" spans="3:11">
      <c r="C153">
        <v>149</v>
      </c>
      <c r="D153" s="3">
        <f t="shared" si="23"/>
        <v>173978.0771843628</v>
      </c>
      <c r="E153" s="4">
        <f t="shared" si="16"/>
        <v>565.86978516921681</v>
      </c>
      <c r="F153" s="4">
        <f t="shared" si="17"/>
        <v>579.92692394786991</v>
      </c>
      <c r="G153" s="3">
        <f t="shared" si="21"/>
        <v>173412.20739919358</v>
      </c>
      <c r="H153" s="3">
        <f t="shared" si="18"/>
        <v>0</v>
      </c>
      <c r="I153" s="3">
        <f t="shared" si="19"/>
        <v>0</v>
      </c>
      <c r="J153" s="3">
        <f t="shared" si="20"/>
        <v>0</v>
      </c>
      <c r="K153" s="4">
        <f t="shared" si="22"/>
        <v>1145.7967091170867</v>
      </c>
    </row>
    <row r="154" spans="3:11">
      <c r="C154">
        <v>150</v>
      </c>
      <c r="D154" s="3">
        <f t="shared" si="23"/>
        <v>173412.20739919358</v>
      </c>
      <c r="E154" s="4">
        <f t="shared" si="16"/>
        <v>567.7560177864475</v>
      </c>
      <c r="F154" s="4">
        <f t="shared" si="17"/>
        <v>578.04069133063922</v>
      </c>
      <c r="G154" s="3">
        <f t="shared" si="21"/>
        <v>172844.45138140713</v>
      </c>
      <c r="H154" s="3">
        <f t="shared" si="18"/>
        <v>0</v>
      </c>
      <c r="I154" s="3">
        <f t="shared" si="19"/>
        <v>0</v>
      </c>
      <c r="J154" s="3">
        <f t="shared" si="20"/>
        <v>0</v>
      </c>
      <c r="K154" s="4">
        <f t="shared" si="22"/>
        <v>1145.7967091170867</v>
      </c>
    </row>
    <row r="155" spans="3:11">
      <c r="C155">
        <v>151</v>
      </c>
      <c r="D155" s="3">
        <f t="shared" si="23"/>
        <v>172844.45138140713</v>
      </c>
      <c r="E155" s="4">
        <f t="shared" si="16"/>
        <v>569.64853784573586</v>
      </c>
      <c r="F155" s="4">
        <f t="shared" si="17"/>
        <v>576.14817127135086</v>
      </c>
      <c r="G155" s="3">
        <f t="shared" si="21"/>
        <v>172274.8028435614</v>
      </c>
      <c r="H155" s="3">
        <f t="shared" si="18"/>
        <v>0</v>
      </c>
      <c r="I155" s="3">
        <f t="shared" si="19"/>
        <v>0</v>
      </c>
      <c r="J155" s="3">
        <f t="shared" si="20"/>
        <v>0</v>
      </c>
      <c r="K155" s="4">
        <f t="shared" si="22"/>
        <v>1145.7967091170867</v>
      </c>
    </row>
    <row r="156" spans="3:11">
      <c r="C156">
        <v>152</v>
      </c>
      <c r="D156" s="3">
        <f t="shared" si="23"/>
        <v>172274.8028435614</v>
      </c>
      <c r="E156" s="4">
        <f t="shared" si="16"/>
        <v>571.54736630522143</v>
      </c>
      <c r="F156" s="4">
        <f t="shared" si="17"/>
        <v>574.24934281186529</v>
      </c>
      <c r="G156" s="3">
        <f t="shared" si="21"/>
        <v>171703.25547725617</v>
      </c>
      <c r="H156" s="3">
        <f t="shared" si="18"/>
        <v>0</v>
      </c>
      <c r="I156" s="3">
        <f t="shared" si="19"/>
        <v>0</v>
      </c>
      <c r="J156" s="3">
        <f t="shared" si="20"/>
        <v>0</v>
      </c>
      <c r="K156" s="4">
        <f t="shared" si="22"/>
        <v>1145.7967091170867</v>
      </c>
    </row>
    <row r="157" spans="3:11">
      <c r="C157">
        <v>153</v>
      </c>
      <c r="D157" s="3">
        <f t="shared" si="23"/>
        <v>171703.25547725617</v>
      </c>
      <c r="E157" s="4">
        <f t="shared" si="16"/>
        <v>573.45252419290557</v>
      </c>
      <c r="F157" s="4">
        <f t="shared" si="17"/>
        <v>572.34418492418115</v>
      </c>
      <c r="G157" s="3">
        <f t="shared" si="21"/>
        <v>171129.80295306328</v>
      </c>
      <c r="H157" s="3">
        <f t="shared" si="18"/>
        <v>0</v>
      </c>
      <c r="I157" s="3">
        <f t="shared" si="19"/>
        <v>0</v>
      </c>
      <c r="J157" s="3">
        <f t="shared" si="20"/>
        <v>0</v>
      </c>
      <c r="K157" s="4">
        <f t="shared" si="22"/>
        <v>1145.7967091170867</v>
      </c>
    </row>
    <row r="158" spans="3:11">
      <c r="C158">
        <v>154</v>
      </c>
      <c r="D158" s="3">
        <f t="shared" si="23"/>
        <v>171129.80295306328</v>
      </c>
      <c r="E158" s="4">
        <f t="shared" si="16"/>
        <v>575.36403260688212</v>
      </c>
      <c r="F158" s="4">
        <f t="shared" si="17"/>
        <v>570.4326765102046</v>
      </c>
      <c r="G158" s="3">
        <f t="shared" si="21"/>
        <v>170554.43892045639</v>
      </c>
      <c r="H158" s="3">
        <f t="shared" si="18"/>
        <v>0</v>
      </c>
      <c r="I158" s="3">
        <f t="shared" si="19"/>
        <v>0</v>
      </c>
      <c r="J158" s="3">
        <f t="shared" si="20"/>
        <v>0</v>
      </c>
      <c r="K158" s="4">
        <f t="shared" si="22"/>
        <v>1145.7967091170867</v>
      </c>
    </row>
    <row r="159" spans="3:11">
      <c r="C159">
        <v>155</v>
      </c>
      <c r="D159" s="3">
        <f t="shared" si="23"/>
        <v>170554.43892045639</v>
      </c>
      <c r="E159" s="4">
        <f t="shared" si="16"/>
        <v>577.28191271557171</v>
      </c>
      <c r="F159" s="4">
        <f t="shared" si="17"/>
        <v>568.51479640151501</v>
      </c>
      <c r="G159" s="3">
        <f t="shared" si="21"/>
        <v>169977.15700774081</v>
      </c>
      <c r="H159" s="3">
        <f t="shared" si="18"/>
        <v>0</v>
      </c>
      <c r="I159" s="3">
        <f t="shared" si="19"/>
        <v>0</v>
      </c>
      <c r="J159" s="3">
        <f t="shared" si="20"/>
        <v>0</v>
      </c>
      <c r="K159" s="4">
        <f t="shared" si="22"/>
        <v>1145.7967091170867</v>
      </c>
    </row>
    <row r="160" spans="3:11">
      <c r="C160">
        <v>156</v>
      </c>
      <c r="D160" s="3">
        <f t="shared" si="23"/>
        <v>169977.15700774081</v>
      </c>
      <c r="E160" s="4">
        <f t="shared" si="16"/>
        <v>579.20618575795686</v>
      </c>
      <c r="F160" s="4">
        <f t="shared" si="17"/>
        <v>566.59052335912986</v>
      </c>
      <c r="G160" s="3">
        <f t="shared" si="21"/>
        <v>169397.95082198284</v>
      </c>
      <c r="H160" s="3">
        <f t="shared" si="18"/>
        <v>0</v>
      </c>
      <c r="I160" s="3">
        <f t="shared" si="19"/>
        <v>0</v>
      </c>
      <c r="J160" s="3">
        <f t="shared" si="20"/>
        <v>0</v>
      </c>
      <c r="K160" s="4">
        <f t="shared" si="22"/>
        <v>1145.7967091170867</v>
      </c>
    </row>
    <row r="161" spans="3:11">
      <c r="C161">
        <v>157</v>
      </c>
      <c r="D161" s="3">
        <f t="shared" si="23"/>
        <v>169397.95082198284</v>
      </c>
      <c r="E161" s="4">
        <f t="shared" si="16"/>
        <v>581.13687304381699</v>
      </c>
      <c r="F161" s="4">
        <f t="shared" si="17"/>
        <v>564.65983607326973</v>
      </c>
      <c r="G161" s="3">
        <f t="shared" si="21"/>
        <v>168816.81394893903</v>
      </c>
      <c r="H161" s="3">
        <f t="shared" si="18"/>
        <v>0</v>
      </c>
      <c r="I161" s="3">
        <f t="shared" si="19"/>
        <v>0</v>
      </c>
      <c r="J161" s="3">
        <f t="shared" si="20"/>
        <v>0</v>
      </c>
      <c r="K161" s="4">
        <f t="shared" si="22"/>
        <v>1145.7967091170867</v>
      </c>
    </row>
    <row r="162" spans="3:11">
      <c r="C162">
        <v>158</v>
      </c>
      <c r="D162" s="3">
        <f t="shared" si="23"/>
        <v>168816.81394893903</v>
      </c>
      <c r="E162" s="4">
        <f t="shared" si="16"/>
        <v>583.07399595396294</v>
      </c>
      <c r="F162" s="4">
        <f t="shared" si="17"/>
        <v>562.72271316312379</v>
      </c>
      <c r="G162" s="3">
        <f t="shared" si="21"/>
        <v>168233.73995298508</v>
      </c>
      <c r="H162" s="3">
        <f t="shared" si="18"/>
        <v>0</v>
      </c>
      <c r="I162" s="3">
        <f t="shared" si="19"/>
        <v>0</v>
      </c>
      <c r="J162" s="3">
        <f t="shared" si="20"/>
        <v>0</v>
      </c>
      <c r="K162" s="4">
        <f t="shared" si="22"/>
        <v>1145.7967091170867</v>
      </c>
    </row>
    <row r="163" spans="3:11">
      <c r="C163">
        <v>159</v>
      </c>
      <c r="D163" s="3">
        <f t="shared" si="23"/>
        <v>168233.73995298508</v>
      </c>
      <c r="E163" s="4">
        <f t="shared" si="16"/>
        <v>585.01757594047626</v>
      </c>
      <c r="F163" s="4">
        <f t="shared" si="17"/>
        <v>560.77913317661046</v>
      </c>
      <c r="G163" s="3">
        <f t="shared" si="21"/>
        <v>167648.72237704461</v>
      </c>
      <c r="H163" s="3">
        <f t="shared" si="18"/>
        <v>0</v>
      </c>
      <c r="I163" s="3">
        <f t="shared" si="19"/>
        <v>0</v>
      </c>
      <c r="J163" s="3">
        <f t="shared" si="20"/>
        <v>0</v>
      </c>
      <c r="K163" s="4">
        <f t="shared" si="22"/>
        <v>1145.7967091170867</v>
      </c>
    </row>
    <row r="164" spans="3:11">
      <c r="C164">
        <v>160</v>
      </c>
      <c r="D164" s="3">
        <f t="shared" si="23"/>
        <v>167648.72237704461</v>
      </c>
      <c r="E164" s="4">
        <f t="shared" si="16"/>
        <v>586.96763452694461</v>
      </c>
      <c r="F164" s="4">
        <f t="shared" si="17"/>
        <v>558.82907459014211</v>
      </c>
      <c r="G164" s="3">
        <f t="shared" si="21"/>
        <v>167061.75474251766</v>
      </c>
      <c r="H164" s="3">
        <f t="shared" si="18"/>
        <v>0</v>
      </c>
      <c r="I164" s="3">
        <f t="shared" si="19"/>
        <v>0</v>
      </c>
      <c r="J164" s="3">
        <f t="shared" si="20"/>
        <v>0</v>
      </c>
      <c r="K164" s="4">
        <f t="shared" si="22"/>
        <v>1145.7967091170867</v>
      </c>
    </row>
    <row r="165" spans="3:11">
      <c r="C165">
        <v>161</v>
      </c>
      <c r="D165" s="3">
        <f t="shared" si="23"/>
        <v>167061.75474251766</v>
      </c>
      <c r="E165" s="4">
        <f t="shared" si="16"/>
        <v>588.92419330870098</v>
      </c>
      <c r="F165" s="4">
        <f t="shared" si="17"/>
        <v>556.87251580838574</v>
      </c>
      <c r="G165" s="3">
        <f t="shared" si="21"/>
        <v>166472.83054920897</v>
      </c>
      <c r="H165" s="3">
        <f t="shared" si="18"/>
        <v>0</v>
      </c>
      <c r="I165" s="3">
        <f t="shared" si="19"/>
        <v>0</v>
      </c>
      <c r="J165" s="3">
        <f t="shared" si="20"/>
        <v>0</v>
      </c>
      <c r="K165" s="4">
        <f t="shared" si="22"/>
        <v>1145.7967091170867</v>
      </c>
    </row>
    <row r="166" spans="3:11">
      <c r="C166">
        <v>162</v>
      </c>
      <c r="D166" s="3">
        <f t="shared" si="23"/>
        <v>166472.83054920897</v>
      </c>
      <c r="E166" s="4">
        <f t="shared" si="16"/>
        <v>590.88727395306353</v>
      </c>
      <c r="F166" s="4">
        <f t="shared" si="17"/>
        <v>554.90943516402319</v>
      </c>
      <c r="G166" s="3">
        <f t="shared" si="21"/>
        <v>165881.94327525591</v>
      </c>
      <c r="H166" s="3">
        <f t="shared" si="18"/>
        <v>0</v>
      </c>
      <c r="I166" s="3">
        <f t="shared" si="19"/>
        <v>0</v>
      </c>
      <c r="J166" s="3">
        <f t="shared" si="20"/>
        <v>0</v>
      </c>
      <c r="K166" s="4">
        <f t="shared" si="22"/>
        <v>1145.7967091170867</v>
      </c>
    </row>
    <row r="167" spans="3:11">
      <c r="C167">
        <v>163</v>
      </c>
      <c r="D167" s="3">
        <f t="shared" si="23"/>
        <v>165881.94327525591</v>
      </c>
      <c r="E167" s="4">
        <f t="shared" si="16"/>
        <v>592.85689819957383</v>
      </c>
      <c r="F167" s="4">
        <f t="shared" si="17"/>
        <v>552.93981091751289</v>
      </c>
      <c r="G167" s="3">
        <f t="shared" si="21"/>
        <v>165289.08637705634</v>
      </c>
      <c r="H167" s="3">
        <f t="shared" si="18"/>
        <v>0</v>
      </c>
      <c r="I167" s="3">
        <f t="shared" si="19"/>
        <v>0</v>
      </c>
      <c r="J167" s="3">
        <f t="shared" si="20"/>
        <v>0</v>
      </c>
      <c r="K167" s="4">
        <f t="shared" si="22"/>
        <v>1145.7967091170867</v>
      </c>
    </row>
    <row r="168" spans="3:11">
      <c r="C168">
        <v>164</v>
      </c>
      <c r="D168" s="3">
        <f t="shared" si="23"/>
        <v>165289.08637705634</v>
      </c>
      <c r="E168" s="4">
        <f t="shared" si="16"/>
        <v>594.83308786023917</v>
      </c>
      <c r="F168" s="4">
        <f t="shared" si="17"/>
        <v>550.96362125684755</v>
      </c>
      <c r="G168" s="3">
        <f t="shared" si="21"/>
        <v>164694.25328919612</v>
      </c>
      <c r="H168" s="3">
        <f t="shared" si="18"/>
        <v>0</v>
      </c>
      <c r="I168" s="3">
        <f t="shared" si="19"/>
        <v>0</v>
      </c>
      <c r="J168" s="3">
        <f t="shared" si="20"/>
        <v>0</v>
      </c>
      <c r="K168" s="4">
        <f t="shared" si="22"/>
        <v>1145.7967091170867</v>
      </c>
    </row>
    <row r="169" spans="3:11">
      <c r="C169">
        <v>165</v>
      </c>
      <c r="D169" s="3">
        <f t="shared" si="23"/>
        <v>164694.25328919612</v>
      </c>
      <c r="E169" s="4">
        <f t="shared" si="16"/>
        <v>596.81586481977331</v>
      </c>
      <c r="F169" s="4">
        <f t="shared" si="17"/>
        <v>548.98084429731341</v>
      </c>
      <c r="G169" s="3">
        <f t="shared" si="21"/>
        <v>164097.43742437635</v>
      </c>
      <c r="H169" s="3">
        <f t="shared" si="18"/>
        <v>0</v>
      </c>
      <c r="I169" s="3">
        <f t="shared" si="19"/>
        <v>0</v>
      </c>
      <c r="J169" s="3">
        <f t="shared" si="20"/>
        <v>0</v>
      </c>
      <c r="K169" s="4">
        <f t="shared" si="22"/>
        <v>1145.7967091170867</v>
      </c>
    </row>
    <row r="170" spans="3:11">
      <c r="C170">
        <v>166</v>
      </c>
      <c r="D170" s="3">
        <f t="shared" si="23"/>
        <v>164097.43742437635</v>
      </c>
      <c r="E170" s="4">
        <f t="shared" si="16"/>
        <v>598.80525103583921</v>
      </c>
      <c r="F170" s="4">
        <f t="shared" si="17"/>
        <v>546.99145808124752</v>
      </c>
      <c r="G170" s="3">
        <f t="shared" si="21"/>
        <v>163498.63217334051</v>
      </c>
      <c r="H170" s="3">
        <f t="shared" si="18"/>
        <v>0</v>
      </c>
      <c r="I170" s="3">
        <f t="shared" si="19"/>
        <v>0</v>
      </c>
      <c r="J170" s="3">
        <f t="shared" si="20"/>
        <v>0</v>
      </c>
      <c r="K170" s="4">
        <f t="shared" si="22"/>
        <v>1145.7967091170867</v>
      </c>
    </row>
    <row r="171" spans="3:11">
      <c r="C171">
        <v>167</v>
      </c>
      <c r="D171" s="3">
        <f t="shared" si="23"/>
        <v>163498.63217334051</v>
      </c>
      <c r="E171" s="4">
        <f t="shared" si="16"/>
        <v>600.8012685392921</v>
      </c>
      <c r="F171" s="4">
        <f t="shared" si="17"/>
        <v>544.99544057779462</v>
      </c>
      <c r="G171" s="3">
        <f t="shared" si="21"/>
        <v>162897.8309048012</v>
      </c>
      <c r="H171" s="3">
        <f t="shared" si="18"/>
        <v>0</v>
      </c>
      <c r="I171" s="3">
        <f t="shared" si="19"/>
        <v>0</v>
      </c>
      <c r="J171" s="3">
        <f t="shared" si="20"/>
        <v>0</v>
      </c>
      <c r="K171" s="4">
        <f t="shared" si="22"/>
        <v>1145.7967091170867</v>
      </c>
    </row>
    <row r="172" spans="3:11">
      <c r="C172">
        <v>168</v>
      </c>
      <c r="D172" s="3">
        <f t="shared" si="23"/>
        <v>162897.8309048012</v>
      </c>
      <c r="E172" s="4">
        <f t="shared" si="16"/>
        <v>602.80393943442334</v>
      </c>
      <c r="F172" s="4">
        <f t="shared" si="17"/>
        <v>542.99276968266338</v>
      </c>
      <c r="G172" s="3">
        <f t="shared" si="21"/>
        <v>162295.02696536676</v>
      </c>
      <c r="H172" s="3">
        <f t="shared" si="18"/>
        <v>0</v>
      </c>
      <c r="I172" s="3">
        <f t="shared" si="19"/>
        <v>0</v>
      </c>
      <c r="J172" s="3">
        <f t="shared" si="20"/>
        <v>0</v>
      </c>
      <c r="K172" s="4">
        <f t="shared" si="22"/>
        <v>1145.7967091170867</v>
      </c>
    </row>
    <row r="173" spans="3:11">
      <c r="C173">
        <v>169</v>
      </c>
      <c r="D173" s="3">
        <f t="shared" si="23"/>
        <v>162295.02696536676</v>
      </c>
      <c r="E173" s="4">
        <f t="shared" si="16"/>
        <v>604.81328589920452</v>
      </c>
      <c r="F173" s="4">
        <f t="shared" si="17"/>
        <v>540.9834232178822</v>
      </c>
      <c r="G173" s="3">
        <f t="shared" si="21"/>
        <v>161690.21367946756</v>
      </c>
      <c r="H173" s="3">
        <f t="shared" si="18"/>
        <v>0</v>
      </c>
      <c r="I173" s="3">
        <f t="shared" si="19"/>
        <v>0</v>
      </c>
      <c r="J173" s="3">
        <f t="shared" si="20"/>
        <v>0</v>
      </c>
      <c r="K173" s="4">
        <f t="shared" si="22"/>
        <v>1145.7967091170867</v>
      </c>
    </row>
    <row r="174" spans="3:11">
      <c r="C174">
        <v>170</v>
      </c>
      <c r="D174" s="3">
        <f t="shared" si="23"/>
        <v>161690.21367946756</v>
      </c>
      <c r="E174" s="4">
        <f t="shared" si="16"/>
        <v>606.82933018553535</v>
      </c>
      <c r="F174" s="4">
        <f t="shared" si="17"/>
        <v>538.96737893155137</v>
      </c>
      <c r="G174" s="3">
        <f t="shared" si="21"/>
        <v>161083.38434928202</v>
      </c>
      <c r="H174" s="3">
        <f t="shared" si="18"/>
        <v>0</v>
      </c>
      <c r="I174" s="3">
        <f t="shared" si="19"/>
        <v>0</v>
      </c>
      <c r="J174" s="3">
        <f t="shared" si="20"/>
        <v>0</v>
      </c>
      <c r="K174" s="4">
        <f t="shared" si="22"/>
        <v>1145.7967091170867</v>
      </c>
    </row>
    <row r="175" spans="3:11">
      <c r="C175">
        <v>171</v>
      </c>
      <c r="D175" s="3">
        <f t="shared" si="23"/>
        <v>161083.38434928202</v>
      </c>
      <c r="E175" s="4">
        <f t="shared" si="16"/>
        <v>608.85209461948716</v>
      </c>
      <c r="F175" s="4">
        <f t="shared" si="17"/>
        <v>536.94461449759956</v>
      </c>
      <c r="G175" s="3">
        <f t="shared" si="21"/>
        <v>160474.53225466254</v>
      </c>
      <c r="H175" s="3">
        <f t="shared" si="18"/>
        <v>0</v>
      </c>
      <c r="I175" s="3">
        <f t="shared" si="19"/>
        <v>0</v>
      </c>
      <c r="J175" s="3">
        <f t="shared" si="20"/>
        <v>0</v>
      </c>
      <c r="K175" s="4">
        <f t="shared" si="22"/>
        <v>1145.7967091170867</v>
      </c>
    </row>
    <row r="176" spans="3:11">
      <c r="C176">
        <v>172</v>
      </c>
      <c r="D176" s="3">
        <f t="shared" si="23"/>
        <v>160474.53225466254</v>
      </c>
      <c r="E176" s="4">
        <f t="shared" si="16"/>
        <v>610.88160160155223</v>
      </c>
      <c r="F176" s="4">
        <f t="shared" si="17"/>
        <v>534.91510751553449</v>
      </c>
      <c r="G176" s="3">
        <f t="shared" si="21"/>
        <v>159863.65065306099</v>
      </c>
      <c r="H176" s="3">
        <f t="shared" si="18"/>
        <v>0</v>
      </c>
      <c r="I176" s="3">
        <f t="shared" si="19"/>
        <v>0</v>
      </c>
      <c r="J176" s="3">
        <f t="shared" si="20"/>
        <v>0</v>
      </c>
      <c r="K176" s="4">
        <f t="shared" si="22"/>
        <v>1145.7967091170867</v>
      </c>
    </row>
    <row r="177" spans="3:11">
      <c r="C177">
        <v>173</v>
      </c>
      <c r="D177" s="3">
        <f t="shared" si="23"/>
        <v>159863.65065306099</v>
      </c>
      <c r="E177" s="4">
        <f t="shared" si="16"/>
        <v>612.91787360689079</v>
      </c>
      <c r="F177" s="4">
        <f t="shared" si="17"/>
        <v>532.87883551019593</v>
      </c>
      <c r="G177" s="3">
        <f t="shared" si="21"/>
        <v>159250.73277945409</v>
      </c>
      <c r="H177" s="3">
        <f t="shared" si="18"/>
        <v>0</v>
      </c>
      <c r="I177" s="3">
        <f t="shared" si="19"/>
        <v>0</v>
      </c>
      <c r="J177" s="3">
        <f t="shared" si="20"/>
        <v>0</v>
      </c>
      <c r="K177" s="4">
        <f t="shared" si="22"/>
        <v>1145.7967091170867</v>
      </c>
    </row>
    <row r="178" spans="3:11">
      <c r="C178">
        <v>174</v>
      </c>
      <c r="D178" s="3">
        <f t="shared" si="23"/>
        <v>159250.73277945409</v>
      </c>
      <c r="E178" s="4">
        <f t="shared" si="16"/>
        <v>614.96093318558019</v>
      </c>
      <c r="F178" s="4">
        <f t="shared" si="17"/>
        <v>530.83577593150653</v>
      </c>
      <c r="G178" s="3">
        <f t="shared" si="21"/>
        <v>158635.7718462685</v>
      </c>
      <c r="H178" s="3">
        <f t="shared" si="18"/>
        <v>0</v>
      </c>
      <c r="I178" s="3">
        <f t="shared" si="19"/>
        <v>0</v>
      </c>
      <c r="J178" s="3">
        <f t="shared" si="20"/>
        <v>0</v>
      </c>
      <c r="K178" s="4">
        <f t="shared" si="22"/>
        <v>1145.7967091170867</v>
      </c>
    </row>
    <row r="179" spans="3:11">
      <c r="C179">
        <v>175</v>
      </c>
      <c r="D179" s="3">
        <f t="shared" si="23"/>
        <v>158635.7718462685</v>
      </c>
      <c r="E179" s="4">
        <f t="shared" si="16"/>
        <v>617.01080296286568</v>
      </c>
      <c r="F179" s="4">
        <f t="shared" si="17"/>
        <v>528.78590615422104</v>
      </c>
      <c r="G179" s="3">
        <f t="shared" si="21"/>
        <v>158018.76104330563</v>
      </c>
      <c r="H179" s="3">
        <f t="shared" si="18"/>
        <v>0</v>
      </c>
      <c r="I179" s="3">
        <f t="shared" si="19"/>
        <v>0</v>
      </c>
      <c r="J179" s="3">
        <f t="shared" si="20"/>
        <v>0</v>
      </c>
      <c r="K179" s="4">
        <f t="shared" si="22"/>
        <v>1145.7967091170867</v>
      </c>
    </row>
    <row r="180" spans="3:11">
      <c r="C180">
        <v>176</v>
      </c>
      <c r="D180" s="3">
        <f t="shared" si="23"/>
        <v>158018.76104330563</v>
      </c>
      <c r="E180" s="4">
        <f t="shared" si="16"/>
        <v>619.06750563940864</v>
      </c>
      <c r="F180" s="4">
        <f t="shared" si="17"/>
        <v>526.72920347767808</v>
      </c>
      <c r="G180" s="3">
        <f t="shared" si="21"/>
        <v>157399.69353766623</v>
      </c>
      <c r="H180" s="3">
        <f t="shared" si="18"/>
        <v>0</v>
      </c>
      <c r="I180" s="3">
        <f t="shared" si="19"/>
        <v>0</v>
      </c>
      <c r="J180" s="3">
        <f t="shared" si="20"/>
        <v>0</v>
      </c>
      <c r="K180" s="4">
        <f t="shared" si="22"/>
        <v>1145.7967091170867</v>
      </c>
    </row>
    <row r="181" spans="3:11">
      <c r="C181">
        <v>177</v>
      </c>
      <c r="D181" s="3">
        <f t="shared" si="23"/>
        <v>157399.69353766623</v>
      </c>
      <c r="E181" s="4">
        <f t="shared" si="16"/>
        <v>621.13106399153992</v>
      </c>
      <c r="F181" s="4">
        <f t="shared" si="17"/>
        <v>524.6656451255468</v>
      </c>
      <c r="G181" s="3">
        <f t="shared" si="21"/>
        <v>156778.56247367468</v>
      </c>
      <c r="H181" s="3">
        <f t="shared" si="18"/>
        <v>0</v>
      </c>
      <c r="I181" s="3">
        <f t="shared" si="19"/>
        <v>0</v>
      </c>
      <c r="J181" s="3">
        <f t="shared" si="20"/>
        <v>0</v>
      </c>
      <c r="K181" s="4">
        <f t="shared" si="22"/>
        <v>1145.7967091170867</v>
      </c>
    </row>
    <row r="182" spans="3:11">
      <c r="C182">
        <v>178</v>
      </c>
      <c r="D182" s="3">
        <f t="shared" si="23"/>
        <v>156778.56247367468</v>
      </c>
      <c r="E182" s="4">
        <f t="shared" si="16"/>
        <v>623.20150087151205</v>
      </c>
      <c r="F182" s="4">
        <f t="shared" si="17"/>
        <v>522.59520824557467</v>
      </c>
      <c r="G182" s="3">
        <f t="shared" si="21"/>
        <v>156155.36097280317</v>
      </c>
      <c r="H182" s="3">
        <f t="shared" si="18"/>
        <v>0</v>
      </c>
      <c r="I182" s="3">
        <f t="shared" si="19"/>
        <v>0</v>
      </c>
      <c r="J182" s="3">
        <f t="shared" si="20"/>
        <v>0</v>
      </c>
      <c r="K182" s="4">
        <f t="shared" si="22"/>
        <v>1145.7967091170867</v>
      </c>
    </row>
    <row r="183" spans="3:11">
      <c r="C183">
        <v>179</v>
      </c>
      <c r="D183" s="3">
        <f t="shared" si="23"/>
        <v>156155.36097280317</v>
      </c>
      <c r="E183" s="4">
        <f t="shared" si="16"/>
        <v>625.27883920775048</v>
      </c>
      <c r="F183" s="4">
        <f t="shared" si="17"/>
        <v>520.51786990933624</v>
      </c>
      <c r="G183" s="3">
        <f t="shared" si="21"/>
        <v>155530.08213359542</v>
      </c>
      <c r="H183" s="3">
        <f t="shared" si="18"/>
        <v>0</v>
      </c>
      <c r="I183" s="3">
        <f t="shared" si="19"/>
        <v>0</v>
      </c>
      <c r="J183" s="3">
        <f t="shared" si="20"/>
        <v>0</v>
      </c>
      <c r="K183" s="4">
        <f t="shared" si="22"/>
        <v>1145.7967091170867</v>
      </c>
    </row>
    <row r="184" spans="3:11">
      <c r="C184">
        <v>180</v>
      </c>
      <c r="D184" s="3">
        <f t="shared" si="23"/>
        <v>155530.08213359542</v>
      </c>
      <c r="E184" s="4">
        <f t="shared" si="16"/>
        <v>627.36310200510968</v>
      </c>
      <c r="F184" s="4">
        <f t="shared" si="17"/>
        <v>518.43360711197704</v>
      </c>
      <c r="G184" s="3">
        <f t="shared" si="21"/>
        <v>154902.71903159033</v>
      </c>
      <c r="H184" s="3">
        <f t="shared" si="18"/>
        <v>0</v>
      </c>
      <c r="I184" s="3">
        <f t="shared" si="19"/>
        <v>0</v>
      </c>
      <c r="J184" s="3">
        <f t="shared" si="20"/>
        <v>0</v>
      </c>
      <c r="K184" s="4">
        <f t="shared" si="22"/>
        <v>1145.7967091170867</v>
      </c>
    </row>
    <row r="185" spans="3:11">
      <c r="C185">
        <v>181</v>
      </c>
      <c r="D185" s="3">
        <f t="shared" si="23"/>
        <v>154902.71903159033</v>
      </c>
      <c r="E185" s="4">
        <f t="shared" si="16"/>
        <v>629.45431234512671</v>
      </c>
      <c r="F185" s="4">
        <f t="shared" si="17"/>
        <v>516.34239677196001</v>
      </c>
      <c r="G185" s="3">
        <f t="shared" si="21"/>
        <v>154273.2647192452</v>
      </c>
      <c r="H185" s="3">
        <f t="shared" si="18"/>
        <v>0</v>
      </c>
      <c r="I185" s="3">
        <f t="shared" si="19"/>
        <v>0</v>
      </c>
      <c r="J185" s="3">
        <f t="shared" si="20"/>
        <v>0</v>
      </c>
      <c r="K185" s="4">
        <f t="shared" si="22"/>
        <v>1145.7967091170867</v>
      </c>
    </row>
    <row r="186" spans="3:11">
      <c r="C186">
        <v>182</v>
      </c>
      <c r="D186" s="3">
        <f t="shared" si="23"/>
        <v>154273.2647192452</v>
      </c>
      <c r="E186" s="4">
        <f t="shared" si="16"/>
        <v>631.55249338627709</v>
      </c>
      <c r="F186" s="4">
        <f t="shared" si="17"/>
        <v>514.24421573080963</v>
      </c>
      <c r="G186" s="3">
        <f t="shared" si="21"/>
        <v>153641.71222585891</v>
      </c>
      <c r="H186" s="3">
        <f t="shared" si="18"/>
        <v>0</v>
      </c>
      <c r="I186" s="3">
        <f t="shared" si="19"/>
        <v>0</v>
      </c>
      <c r="J186" s="3">
        <f t="shared" si="20"/>
        <v>0</v>
      </c>
      <c r="K186" s="4">
        <f t="shared" si="22"/>
        <v>1145.7967091170867</v>
      </c>
    </row>
    <row r="187" spans="3:11">
      <c r="C187">
        <v>183</v>
      </c>
      <c r="D187" s="3">
        <f t="shared" si="23"/>
        <v>153641.71222585891</v>
      </c>
      <c r="E187" s="4">
        <f t="shared" si="16"/>
        <v>633.65766836423154</v>
      </c>
      <c r="F187" s="4">
        <f t="shared" si="17"/>
        <v>512.13904075285518</v>
      </c>
      <c r="G187" s="3">
        <f t="shared" si="21"/>
        <v>153008.05455749467</v>
      </c>
      <c r="H187" s="3">
        <f t="shared" si="18"/>
        <v>0</v>
      </c>
      <c r="I187" s="3">
        <f t="shared" si="19"/>
        <v>0</v>
      </c>
      <c r="J187" s="3">
        <f t="shared" si="20"/>
        <v>0</v>
      </c>
      <c r="K187" s="4">
        <f t="shared" si="22"/>
        <v>1145.7967091170867</v>
      </c>
    </row>
    <row r="188" spans="3:11">
      <c r="C188">
        <v>184</v>
      </c>
      <c r="D188" s="3">
        <f t="shared" si="23"/>
        <v>153008.05455749467</v>
      </c>
      <c r="E188" s="4">
        <f t="shared" si="16"/>
        <v>635.76986059211231</v>
      </c>
      <c r="F188" s="4">
        <f t="shared" si="17"/>
        <v>510.02684852497441</v>
      </c>
      <c r="G188" s="3">
        <f t="shared" si="21"/>
        <v>152372.28469690256</v>
      </c>
      <c r="H188" s="3">
        <f t="shared" si="18"/>
        <v>0</v>
      </c>
      <c r="I188" s="3">
        <f t="shared" si="19"/>
        <v>0</v>
      </c>
      <c r="J188" s="3">
        <f t="shared" si="20"/>
        <v>0</v>
      </c>
      <c r="K188" s="4">
        <f t="shared" si="22"/>
        <v>1145.7967091170867</v>
      </c>
    </row>
    <row r="189" spans="3:11">
      <c r="C189">
        <v>185</v>
      </c>
      <c r="D189" s="3">
        <f t="shared" si="23"/>
        <v>152372.28469690256</v>
      </c>
      <c r="E189" s="4">
        <f t="shared" si="16"/>
        <v>637.88909346075275</v>
      </c>
      <c r="F189" s="4">
        <f t="shared" si="17"/>
        <v>507.90761565633392</v>
      </c>
      <c r="G189" s="3">
        <f t="shared" si="21"/>
        <v>151734.39560344181</v>
      </c>
      <c r="H189" s="3">
        <f t="shared" si="18"/>
        <v>0</v>
      </c>
      <c r="I189" s="3">
        <f t="shared" si="19"/>
        <v>0</v>
      </c>
      <c r="J189" s="3">
        <f t="shared" si="20"/>
        <v>0</v>
      </c>
      <c r="K189" s="4">
        <f t="shared" si="22"/>
        <v>1145.7967091170867</v>
      </c>
    </row>
    <row r="190" spans="3:11">
      <c r="C190">
        <v>186</v>
      </c>
      <c r="D190" s="3">
        <f t="shared" si="23"/>
        <v>151734.39560344181</v>
      </c>
      <c r="E190" s="4">
        <f t="shared" si="16"/>
        <v>640.01539043895536</v>
      </c>
      <c r="F190" s="4">
        <f t="shared" si="17"/>
        <v>505.78131867813141</v>
      </c>
      <c r="G190" s="3">
        <f t="shared" si="21"/>
        <v>151094.38021300285</v>
      </c>
      <c r="H190" s="3">
        <f t="shared" si="18"/>
        <v>0</v>
      </c>
      <c r="I190" s="3">
        <f t="shared" si="19"/>
        <v>0</v>
      </c>
      <c r="J190" s="3">
        <f t="shared" si="20"/>
        <v>0</v>
      </c>
      <c r="K190" s="4">
        <f t="shared" si="22"/>
        <v>1145.7967091170867</v>
      </c>
    </row>
    <row r="191" spans="3:11">
      <c r="C191">
        <v>187</v>
      </c>
      <c r="D191" s="3">
        <f t="shared" si="23"/>
        <v>151094.38021300285</v>
      </c>
      <c r="E191" s="4">
        <f t="shared" si="16"/>
        <v>642.14877507375184</v>
      </c>
      <c r="F191" s="4">
        <f t="shared" si="17"/>
        <v>503.64793404333489</v>
      </c>
      <c r="G191" s="3">
        <f t="shared" si="21"/>
        <v>150452.23143792909</v>
      </c>
      <c r="H191" s="3">
        <f t="shared" si="18"/>
        <v>0</v>
      </c>
      <c r="I191" s="3">
        <f t="shared" si="19"/>
        <v>0</v>
      </c>
      <c r="J191" s="3">
        <f t="shared" si="20"/>
        <v>0</v>
      </c>
      <c r="K191" s="4">
        <f t="shared" si="22"/>
        <v>1145.7967091170867</v>
      </c>
    </row>
    <row r="192" spans="3:11">
      <c r="C192">
        <v>188</v>
      </c>
      <c r="D192" s="3">
        <f t="shared" si="23"/>
        <v>150452.23143792909</v>
      </c>
      <c r="E192" s="4">
        <f t="shared" si="16"/>
        <v>644.28927099066436</v>
      </c>
      <c r="F192" s="4">
        <f t="shared" si="17"/>
        <v>501.50743812642236</v>
      </c>
      <c r="G192" s="3">
        <f t="shared" si="21"/>
        <v>149807.94216693842</v>
      </c>
      <c r="H192" s="3">
        <f t="shared" si="18"/>
        <v>0</v>
      </c>
      <c r="I192" s="3">
        <f t="shared" si="19"/>
        <v>0</v>
      </c>
      <c r="J192" s="3">
        <f t="shared" si="20"/>
        <v>0</v>
      </c>
      <c r="K192" s="4">
        <f t="shared" si="22"/>
        <v>1145.7967091170867</v>
      </c>
    </row>
    <row r="193" spans="3:11">
      <c r="C193">
        <v>189</v>
      </c>
      <c r="D193" s="3">
        <f t="shared" si="23"/>
        <v>149807.94216693842</v>
      </c>
      <c r="E193" s="4">
        <f t="shared" si="16"/>
        <v>646.43690189396671</v>
      </c>
      <c r="F193" s="4">
        <f t="shared" si="17"/>
        <v>499.35980722312001</v>
      </c>
      <c r="G193" s="3">
        <f t="shared" si="21"/>
        <v>149161.50526504446</v>
      </c>
      <c r="H193" s="3">
        <f t="shared" si="18"/>
        <v>0</v>
      </c>
      <c r="I193" s="3">
        <f t="shared" si="19"/>
        <v>0</v>
      </c>
      <c r="J193" s="3">
        <f t="shared" si="20"/>
        <v>0</v>
      </c>
      <c r="K193" s="4">
        <f t="shared" si="22"/>
        <v>1145.7967091170867</v>
      </c>
    </row>
    <row r="194" spans="3:11">
      <c r="C194">
        <v>190</v>
      </c>
      <c r="D194" s="3">
        <f t="shared" si="23"/>
        <v>149161.50526504446</v>
      </c>
      <c r="E194" s="4">
        <f t="shared" si="16"/>
        <v>648.59169156694645</v>
      </c>
      <c r="F194" s="4">
        <f t="shared" si="17"/>
        <v>497.20501755014027</v>
      </c>
      <c r="G194" s="3">
        <f t="shared" si="21"/>
        <v>148512.9135734775</v>
      </c>
      <c r="H194" s="3">
        <f t="shared" si="18"/>
        <v>0</v>
      </c>
      <c r="I194" s="3">
        <f t="shared" si="19"/>
        <v>0</v>
      </c>
      <c r="J194" s="3">
        <f t="shared" si="20"/>
        <v>0</v>
      </c>
      <c r="K194" s="4">
        <f t="shared" si="22"/>
        <v>1145.7967091170867</v>
      </c>
    </row>
    <row r="195" spans="3:11">
      <c r="C195">
        <v>191</v>
      </c>
      <c r="D195" s="3">
        <f t="shared" si="23"/>
        <v>148512.9135734775</v>
      </c>
      <c r="E195" s="4">
        <f t="shared" si="16"/>
        <v>650.75366387216968</v>
      </c>
      <c r="F195" s="4">
        <f t="shared" si="17"/>
        <v>495.04304524491698</v>
      </c>
      <c r="G195" s="3">
        <f t="shared" si="21"/>
        <v>147862.15990960534</v>
      </c>
      <c r="H195" s="3">
        <f t="shared" si="18"/>
        <v>0</v>
      </c>
      <c r="I195" s="3">
        <f t="shared" si="19"/>
        <v>0</v>
      </c>
      <c r="J195" s="3">
        <f t="shared" si="20"/>
        <v>0</v>
      </c>
      <c r="K195" s="4">
        <f t="shared" si="22"/>
        <v>1145.7967091170867</v>
      </c>
    </row>
    <row r="196" spans="3:11">
      <c r="C196">
        <v>192</v>
      </c>
      <c r="D196" s="3">
        <f t="shared" si="23"/>
        <v>147862.15990960534</v>
      </c>
      <c r="E196" s="4">
        <f t="shared" si="16"/>
        <v>652.92284275174393</v>
      </c>
      <c r="F196" s="4">
        <f t="shared" si="17"/>
        <v>492.87386636534285</v>
      </c>
      <c r="G196" s="3">
        <f t="shared" si="21"/>
        <v>147209.23706685359</v>
      </c>
      <c r="H196" s="3">
        <f t="shared" si="18"/>
        <v>0</v>
      </c>
      <c r="I196" s="3">
        <f t="shared" si="19"/>
        <v>0</v>
      </c>
      <c r="J196" s="3">
        <f t="shared" si="20"/>
        <v>0</v>
      </c>
      <c r="K196" s="4">
        <f t="shared" si="22"/>
        <v>1145.7967091170867</v>
      </c>
    </row>
    <row r="197" spans="3:11">
      <c r="C197">
        <v>193</v>
      </c>
      <c r="D197" s="3">
        <f t="shared" si="23"/>
        <v>147209.23706685359</v>
      </c>
      <c r="E197" s="4">
        <f t="shared" ref="E197:E260" si="24">PPMT($B$9/$B$10,C197,$B$8*$B$10,-$B$7,0,0)</f>
        <v>655.09925222758295</v>
      </c>
      <c r="F197" s="4">
        <f t="shared" ref="F197:F260" si="25">IPMT($B$9/$B$10,C197,$B$8*$B$10,-$B$7,0,0)</f>
        <v>490.69745688950377</v>
      </c>
      <c r="G197" s="3">
        <f t="shared" si="21"/>
        <v>146554.13781462601</v>
      </c>
      <c r="H197" s="3">
        <f t="shared" ref="H197:H260" si="26">$B$17/12</f>
        <v>0</v>
      </c>
      <c r="I197" s="3">
        <f t="shared" ref="I197:I260" si="27">$B$18/12</f>
        <v>0</v>
      </c>
      <c r="J197" s="3">
        <f t="shared" ref="J197:J260" si="28">$B$19/12</f>
        <v>0</v>
      </c>
      <c r="K197" s="4">
        <f t="shared" si="22"/>
        <v>1145.7967091170867</v>
      </c>
    </row>
    <row r="198" spans="3:11">
      <c r="C198">
        <v>194</v>
      </c>
      <c r="D198" s="3">
        <f t="shared" si="23"/>
        <v>146554.13781462601</v>
      </c>
      <c r="E198" s="4">
        <f t="shared" si="24"/>
        <v>657.28291640167492</v>
      </c>
      <c r="F198" s="4">
        <f t="shared" si="25"/>
        <v>488.5137927154118</v>
      </c>
      <c r="G198" s="3">
        <f t="shared" ref="G198:G261" si="29">D198-E198</f>
        <v>145896.85489822432</v>
      </c>
      <c r="H198" s="3">
        <f t="shared" si="26"/>
        <v>0</v>
      </c>
      <c r="I198" s="3">
        <f t="shared" si="27"/>
        <v>0</v>
      </c>
      <c r="J198" s="3">
        <f t="shared" si="28"/>
        <v>0</v>
      </c>
      <c r="K198" s="4">
        <f t="shared" ref="K198:K261" si="30">E198+F198+H198+I198+J198</f>
        <v>1145.7967091170867</v>
      </c>
    </row>
    <row r="199" spans="3:11">
      <c r="C199">
        <v>195</v>
      </c>
      <c r="D199" s="3">
        <f t="shared" si="23"/>
        <v>145896.85489822432</v>
      </c>
      <c r="E199" s="4">
        <f t="shared" si="24"/>
        <v>659.47385945634733</v>
      </c>
      <c r="F199" s="4">
        <f t="shared" si="25"/>
        <v>486.32284966073934</v>
      </c>
      <c r="G199" s="3">
        <f t="shared" si="29"/>
        <v>145237.38103876798</v>
      </c>
      <c r="H199" s="3">
        <f t="shared" si="26"/>
        <v>0</v>
      </c>
      <c r="I199" s="3">
        <f t="shared" si="27"/>
        <v>0</v>
      </c>
      <c r="J199" s="3">
        <f t="shared" si="28"/>
        <v>0</v>
      </c>
      <c r="K199" s="4">
        <f t="shared" si="30"/>
        <v>1145.7967091170867</v>
      </c>
    </row>
    <row r="200" spans="3:11">
      <c r="C200">
        <v>196</v>
      </c>
      <c r="D200" s="3">
        <f t="shared" ref="D200:D263" si="31">$G199</f>
        <v>145237.38103876798</v>
      </c>
      <c r="E200" s="4">
        <f t="shared" si="24"/>
        <v>661.67210565453524</v>
      </c>
      <c r="F200" s="4">
        <f t="shared" si="25"/>
        <v>484.12460346255142</v>
      </c>
      <c r="G200" s="3">
        <f t="shared" si="29"/>
        <v>144575.70893311346</v>
      </c>
      <c r="H200" s="3">
        <f t="shared" si="26"/>
        <v>0</v>
      </c>
      <c r="I200" s="3">
        <f t="shared" si="27"/>
        <v>0</v>
      </c>
      <c r="J200" s="3">
        <f t="shared" si="28"/>
        <v>0</v>
      </c>
      <c r="K200" s="4">
        <f t="shared" si="30"/>
        <v>1145.7967091170867</v>
      </c>
    </row>
    <row r="201" spans="3:11">
      <c r="C201">
        <v>197</v>
      </c>
      <c r="D201" s="3">
        <f t="shared" si="31"/>
        <v>144575.70893311346</v>
      </c>
      <c r="E201" s="4">
        <f t="shared" si="24"/>
        <v>663.87767934005046</v>
      </c>
      <c r="F201" s="4">
        <f t="shared" si="25"/>
        <v>481.91902977703626</v>
      </c>
      <c r="G201" s="3">
        <f t="shared" si="29"/>
        <v>143911.83125377342</v>
      </c>
      <c r="H201" s="3">
        <f t="shared" si="26"/>
        <v>0</v>
      </c>
      <c r="I201" s="3">
        <f t="shared" si="27"/>
        <v>0</v>
      </c>
      <c r="J201" s="3">
        <f t="shared" si="28"/>
        <v>0</v>
      </c>
      <c r="K201" s="4">
        <f t="shared" si="30"/>
        <v>1145.7967091170867</v>
      </c>
    </row>
    <row r="202" spans="3:11">
      <c r="C202">
        <v>198</v>
      </c>
      <c r="D202" s="3">
        <f t="shared" si="31"/>
        <v>143911.83125377342</v>
      </c>
      <c r="E202" s="4">
        <f t="shared" si="24"/>
        <v>666.09060493785046</v>
      </c>
      <c r="F202" s="4">
        <f t="shared" si="25"/>
        <v>479.70610417923621</v>
      </c>
      <c r="G202" s="3">
        <f t="shared" si="29"/>
        <v>143245.74064883558</v>
      </c>
      <c r="H202" s="3">
        <f t="shared" si="26"/>
        <v>0</v>
      </c>
      <c r="I202" s="3">
        <f t="shared" si="27"/>
        <v>0</v>
      </c>
      <c r="J202" s="3">
        <f t="shared" si="28"/>
        <v>0</v>
      </c>
      <c r="K202" s="4">
        <f t="shared" si="30"/>
        <v>1145.7967091170867</v>
      </c>
    </row>
    <row r="203" spans="3:11">
      <c r="C203">
        <v>199</v>
      </c>
      <c r="D203" s="3">
        <f t="shared" si="31"/>
        <v>143245.74064883558</v>
      </c>
      <c r="E203" s="4">
        <f t="shared" si="24"/>
        <v>668.31090695431021</v>
      </c>
      <c r="F203" s="4">
        <f t="shared" si="25"/>
        <v>477.48580216277645</v>
      </c>
      <c r="G203" s="3">
        <f t="shared" si="29"/>
        <v>142577.42974188126</v>
      </c>
      <c r="H203" s="3">
        <f t="shared" si="26"/>
        <v>0</v>
      </c>
      <c r="I203" s="3">
        <f t="shared" si="27"/>
        <v>0</v>
      </c>
      <c r="J203" s="3">
        <f t="shared" si="28"/>
        <v>0</v>
      </c>
      <c r="K203" s="4">
        <f t="shared" si="30"/>
        <v>1145.7967091170867</v>
      </c>
    </row>
    <row r="204" spans="3:11">
      <c r="C204">
        <v>200</v>
      </c>
      <c r="D204" s="3">
        <f t="shared" si="31"/>
        <v>142577.42974188126</v>
      </c>
      <c r="E204" s="4">
        <f t="shared" si="24"/>
        <v>670.53860997749143</v>
      </c>
      <c r="F204" s="4">
        <f t="shared" si="25"/>
        <v>475.25809913959534</v>
      </c>
      <c r="G204" s="3">
        <f t="shared" si="29"/>
        <v>141906.89113190377</v>
      </c>
      <c r="H204" s="3">
        <f t="shared" si="26"/>
        <v>0</v>
      </c>
      <c r="I204" s="3">
        <f t="shared" si="27"/>
        <v>0</v>
      </c>
      <c r="J204" s="3">
        <f t="shared" si="28"/>
        <v>0</v>
      </c>
      <c r="K204" s="4">
        <f t="shared" si="30"/>
        <v>1145.7967091170867</v>
      </c>
    </row>
    <row r="205" spans="3:11">
      <c r="C205">
        <v>201</v>
      </c>
      <c r="D205" s="3">
        <f t="shared" si="31"/>
        <v>141906.89113190377</v>
      </c>
      <c r="E205" s="4">
        <f t="shared" si="24"/>
        <v>672.77373867741653</v>
      </c>
      <c r="F205" s="4">
        <f t="shared" si="25"/>
        <v>473.02297043967025</v>
      </c>
      <c r="G205" s="3">
        <f t="shared" si="29"/>
        <v>141234.11739322636</v>
      </c>
      <c r="H205" s="3">
        <f t="shared" si="26"/>
        <v>0</v>
      </c>
      <c r="I205" s="3">
        <f t="shared" si="27"/>
        <v>0</v>
      </c>
      <c r="J205" s="3">
        <f t="shared" si="28"/>
        <v>0</v>
      </c>
      <c r="K205" s="4">
        <f t="shared" si="30"/>
        <v>1145.7967091170867</v>
      </c>
    </row>
    <row r="206" spans="3:11">
      <c r="C206">
        <v>202</v>
      </c>
      <c r="D206" s="3">
        <f t="shared" si="31"/>
        <v>141234.11739322636</v>
      </c>
      <c r="E206" s="4">
        <f t="shared" si="24"/>
        <v>675.01631780634102</v>
      </c>
      <c r="F206" s="4">
        <f t="shared" si="25"/>
        <v>470.78039131074564</v>
      </c>
      <c r="G206" s="3">
        <f t="shared" si="29"/>
        <v>140559.10107542001</v>
      </c>
      <c r="H206" s="3">
        <f t="shared" si="26"/>
        <v>0</v>
      </c>
      <c r="I206" s="3">
        <f t="shared" si="27"/>
        <v>0</v>
      </c>
      <c r="J206" s="3">
        <f t="shared" si="28"/>
        <v>0</v>
      </c>
      <c r="K206" s="4">
        <f t="shared" si="30"/>
        <v>1145.7967091170867</v>
      </c>
    </row>
    <row r="207" spans="3:11">
      <c r="C207">
        <v>203</v>
      </c>
      <c r="D207" s="3">
        <f t="shared" si="31"/>
        <v>140559.10107542001</v>
      </c>
      <c r="E207" s="4">
        <f t="shared" si="24"/>
        <v>677.26637219902886</v>
      </c>
      <c r="F207" s="4">
        <f t="shared" si="25"/>
        <v>468.53033691805791</v>
      </c>
      <c r="G207" s="3">
        <f t="shared" si="29"/>
        <v>139881.83470322099</v>
      </c>
      <c r="H207" s="3">
        <f t="shared" si="26"/>
        <v>0</v>
      </c>
      <c r="I207" s="3">
        <f t="shared" si="27"/>
        <v>0</v>
      </c>
      <c r="J207" s="3">
        <f t="shared" si="28"/>
        <v>0</v>
      </c>
      <c r="K207" s="4">
        <f t="shared" si="30"/>
        <v>1145.7967091170867</v>
      </c>
    </row>
    <row r="208" spans="3:11">
      <c r="C208">
        <v>204</v>
      </c>
      <c r="D208" s="3">
        <f t="shared" si="31"/>
        <v>139881.83470322099</v>
      </c>
      <c r="E208" s="4">
        <f t="shared" si="24"/>
        <v>679.52392677302578</v>
      </c>
      <c r="F208" s="4">
        <f t="shared" si="25"/>
        <v>466.27278234406089</v>
      </c>
      <c r="G208" s="3">
        <f t="shared" si="29"/>
        <v>139202.31077644796</v>
      </c>
      <c r="H208" s="3">
        <f t="shared" si="26"/>
        <v>0</v>
      </c>
      <c r="I208" s="3">
        <f t="shared" si="27"/>
        <v>0</v>
      </c>
      <c r="J208" s="3">
        <f t="shared" si="28"/>
        <v>0</v>
      </c>
      <c r="K208" s="4">
        <f t="shared" si="30"/>
        <v>1145.7967091170867</v>
      </c>
    </row>
    <row r="209" spans="3:11">
      <c r="C209">
        <v>205</v>
      </c>
      <c r="D209" s="3">
        <f t="shared" si="31"/>
        <v>139202.31077644796</v>
      </c>
      <c r="E209" s="4">
        <f t="shared" si="24"/>
        <v>681.78900652893594</v>
      </c>
      <c r="F209" s="4">
        <f t="shared" si="25"/>
        <v>464.00770258815072</v>
      </c>
      <c r="G209" s="3">
        <f t="shared" si="29"/>
        <v>138520.52176991903</v>
      </c>
      <c r="H209" s="3">
        <f t="shared" si="26"/>
        <v>0</v>
      </c>
      <c r="I209" s="3">
        <f t="shared" si="27"/>
        <v>0</v>
      </c>
      <c r="J209" s="3">
        <f t="shared" si="28"/>
        <v>0</v>
      </c>
      <c r="K209" s="4">
        <f t="shared" si="30"/>
        <v>1145.7967091170867</v>
      </c>
    </row>
    <row r="210" spans="3:11">
      <c r="C210">
        <v>206</v>
      </c>
      <c r="D210" s="3">
        <f t="shared" si="31"/>
        <v>138520.52176991903</v>
      </c>
      <c r="E210" s="4">
        <f t="shared" si="24"/>
        <v>684.06163655069906</v>
      </c>
      <c r="F210" s="4">
        <f t="shared" si="25"/>
        <v>461.73507256638766</v>
      </c>
      <c r="G210" s="3">
        <f t="shared" si="29"/>
        <v>137836.46013336832</v>
      </c>
      <c r="H210" s="3">
        <f t="shared" si="26"/>
        <v>0</v>
      </c>
      <c r="I210" s="3">
        <f t="shared" si="27"/>
        <v>0</v>
      </c>
      <c r="J210" s="3">
        <f t="shared" si="28"/>
        <v>0</v>
      </c>
      <c r="K210" s="4">
        <f t="shared" si="30"/>
        <v>1145.7967091170867</v>
      </c>
    </row>
    <row r="211" spans="3:11">
      <c r="C211">
        <v>207</v>
      </c>
      <c r="D211" s="3">
        <f t="shared" si="31"/>
        <v>137836.46013336832</v>
      </c>
      <c r="E211" s="4">
        <f t="shared" si="24"/>
        <v>686.3418420058681</v>
      </c>
      <c r="F211" s="4">
        <f t="shared" si="25"/>
        <v>459.45486711121868</v>
      </c>
      <c r="G211" s="3">
        <f t="shared" si="29"/>
        <v>137150.11829136245</v>
      </c>
      <c r="H211" s="3">
        <f t="shared" si="26"/>
        <v>0</v>
      </c>
      <c r="I211" s="3">
        <f t="shared" si="27"/>
        <v>0</v>
      </c>
      <c r="J211" s="3">
        <f t="shared" si="28"/>
        <v>0</v>
      </c>
      <c r="K211" s="4">
        <f t="shared" si="30"/>
        <v>1145.7967091170867</v>
      </c>
    </row>
    <row r="212" spans="3:11">
      <c r="C212">
        <v>208</v>
      </c>
      <c r="D212" s="3">
        <f t="shared" si="31"/>
        <v>137150.11829136245</v>
      </c>
      <c r="E212" s="4">
        <f t="shared" si="24"/>
        <v>688.62964814588793</v>
      </c>
      <c r="F212" s="4">
        <f t="shared" si="25"/>
        <v>457.16706097119879</v>
      </c>
      <c r="G212" s="3">
        <f t="shared" si="29"/>
        <v>136461.48864321655</v>
      </c>
      <c r="H212" s="3">
        <f t="shared" si="26"/>
        <v>0</v>
      </c>
      <c r="I212" s="3">
        <f t="shared" si="27"/>
        <v>0</v>
      </c>
      <c r="J212" s="3">
        <f t="shared" si="28"/>
        <v>0</v>
      </c>
      <c r="K212" s="4">
        <f t="shared" si="30"/>
        <v>1145.7967091170867</v>
      </c>
    </row>
    <row r="213" spans="3:11">
      <c r="C213">
        <v>209</v>
      </c>
      <c r="D213" s="3">
        <f t="shared" si="31"/>
        <v>136461.48864321655</v>
      </c>
      <c r="E213" s="4">
        <f t="shared" si="24"/>
        <v>690.92508030637418</v>
      </c>
      <c r="F213" s="4">
        <f t="shared" si="25"/>
        <v>454.87162881071254</v>
      </c>
      <c r="G213" s="3">
        <f t="shared" si="29"/>
        <v>135770.56356291019</v>
      </c>
      <c r="H213" s="3">
        <f t="shared" si="26"/>
        <v>0</v>
      </c>
      <c r="I213" s="3">
        <f t="shared" si="27"/>
        <v>0</v>
      </c>
      <c r="J213" s="3">
        <f t="shared" si="28"/>
        <v>0</v>
      </c>
      <c r="K213" s="4">
        <f t="shared" si="30"/>
        <v>1145.7967091170867</v>
      </c>
    </row>
    <row r="214" spans="3:11">
      <c r="C214">
        <v>210</v>
      </c>
      <c r="D214" s="3">
        <f t="shared" si="31"/>
        <v>135770.56356291019</v>
      </c>
      <c r="E214" s="4">
        <f t="shared" si="24"/>
        <v>693.22816390739558</v>
      </c>
      <c r="F214" s="4">
        <f t="shared" si="25"/>
        <v>452.56854520969114</v>
      </c>
      <c r="G214" s="3">
        <f t="shared" si="29"/>
        <v>135077.3353990028</v>
      </c>
      <c r="H214" s="3">
        <f t="shared" si="26"/>
        <v>0</v>
      </c>
      <c r="I214" s="3">
        <f t="shared" si="27"/>
        <v>0</v>
      </c>
      <c r="J214" s="3">
        <f t="shared" si="28"/>
        <v>0</v>
      </c>
      <c r="K214" s="4">
        <f t="shared" si="30"/>
        <v>1145.7967091170867</v>
      </c>
    </row>
    <row r="215" spans="3:11">
      <c r="C215">
        <v>211</v>
      </c>
      <c r="D215" s="3">
        <f t="shared" si="31"/>
        <v>135077.3353990028</v>
      </c>
      <c r="E215" s="4">
        <f t="shared" si="24"/>
        <v>695.53892445375368</v>
      </c>
      <c r="F215" s="4">
        <f t="shared" si="25"/>
        <v>450.2577846633331</v>
      </c>
      <c r="G215" s="3">
        <f t="shared" si="29"/>
        <v>134381.79647454905</v>
      </c>
      <c r="H215" s="3">
        <f t="shared" si="26"/>
        <v>0</v>
      </c>
      <c r="I215" s="3">
        <f t="shared" si="27"/>
        <v>0</v>
      </c>
      <c r="J215" s="3">
        <f t="shared" si="28"/>
        <v>0</v>
      </c>
      <c r="K215" s="4">
        <f t="shared" si="30"/>
        <v>1145.7967091170867</v>
      </c>
    </row>
    <row r="216" spans="3:11">
      <c r="C216">
        <v>212</v>
      </c>
      <c r="D216" s="3">
        <f t="shared" si="31"/>
        <v>134381.79647454905</v>
      </c>
      <c r="E216" s="4">
        <f t="shared" si="24"/>
        <v>697.8573875352663</v>
      </c>
      <c r="F216" s="4">
        <f t="shared" si="25"/>
        <v>447.93932158182048</v>
      </c>
      <c r="G216" s="3">
        <f t="shared" si="29"/>
        <v>133683.93908701377</v>
      </c>
      <c r="H216" s="3">
        <f t="shared" si="26"/>
        <v>0</v>
      </c>
      <c r="I216" s="3">
        <f t="shared" si="27"/>
        <v>0</v>
      </c>
      <c r="J216" s="3">
        <f t="shared" si="28"/>
        <v>0</v>
      </c>
      <c r="K216" s="4">
        <f t="shared" si="30"/>
        <v>1145.7967091170867</v>
      </c>
    </row>
    <row r="217" spans="3:11">
      <c r="C217">
        <v>213</v>
      </c>
      <c r="D217" s="3">
        <f t="shared" si="31"/>
        <v>133683.93908701377</v>
      </c>
      <c r="E217" s="4">
        <f t="shared" si="24"/>
        <v>700.18357882705072</v>
      </c>
      <c r="F217" s="4">
        <f t="shared" si="25"/>
        <v>445.61313029003605</v>
      </c>
      <c r="G217" s="3">
        <f t="shared" si="29"/>
        <v>132983.75550818673</v>
      </c>
      <c r="H217" s="3">
        <f t="shared" si="26"/>
        <v>0</v>
      </c>
      <c r="I217" s="3">
        <f t="shared" si="27"/>
        <v>0</v>
      </c>
      <c r="J217" s="3">
        <f t="shared" si="28"/>
        <v>0</v>
      </c>
      <c r="K217" s="4">
        <f t="shared" si="30"/>
        <v>1145.7967091170867</v>
      </c>
    </row>
    <row r="218" spans="3:11">
      <c r="C218">
        <v>214</v>
      </c>
      <c r="D218" s="3">
        <f t="shared" si="31"/>
        <v>132983.75550818673</v>
      </c>
      <c r="E218" s="4">
        <f t="shared" si="24"/>
        <v>702.51752408980724</v>
      </c>
      <c r="F218" s="4">
        <f t="shared" si="25"/>
        <v>443.27918502727954</v>
      </c>
      <c r="G218" s="3">
        <f t="shared" si="29"/>
        <v>132281.23798409692</v>
      </c>
      <c r="H218" s="3">
        <f t="shared" si="26"/>
        <v>0</v>
      </c>
      <c r="I218" s="3">
        <f t="shared" si="27"/>
        <v>0</v>
      </c>
      <c r="J218" s="3">
        <f t="shared" si="28"/>
        <v>0</v>
      </c>
      <c r="K218" s="4">
        <f t="shared" si="30"/>
        <v>1145.7967091170867</v>
      </c>
    </row>
    <row r="219" spans="3:11">
      <c r="C219">
        <v>215</v>
      </c>
      <c r="D219" s="3">
        <f t="shared" si="31"/>
        <v>132281.23798409692</v>
      </c>
      <c r="E219" s="4">
        <f t="shared" si="24"/>
        <v>704.85924917010664</v>
      </c>
      <c r="F219" s="4">
        <f t="shared" si="25"/>
        <v>440.93745994698008</v>
      </c>
      <c r="G219" s="3">
        <f t="shared" si="29"/>
        <v>131576.37873492681</v>
      </c>
      <c r="H219" s="3">
        <f t="shared" si="26"/>
        <v>0</v>
      </c>
      <c r="I219" s="3">
        <f t="shared" si="27"/>
        <v>0</v>
      </c>
      <c r="J219" s="3">
        <f t="shared" si="28"/>
        <v>0</v>
      </c>
      <c r="K219" s="4">
        <f t="shared" si="30"/>
        <v>1145.7967091170867</v>
      </c>
    </row>
    <row r="220" spans="3:11">
      <c r="C220">
        <v>216</v>
      </c>
      <c r="D220" s="3">
        <f t="shared" si="31"/>
        <v>131576.37873492681</v>
      </c>
      <c r="E220" s="4">
        <f t="shared" si="24"/>
        <v>707.20878000067364</v>
      </c>
      <c r="F220" s="4">
        <f t="shared" si="25"/>
        <v>438.58792911641302</v>
      </c>
      <c r="G220" s="3">
        <f t="shared" si="29"/>
        <v>130869.16995492614</v>
      </c>
      <c r="H220" s="3">
        <f t="shared" si="26"/>
        <v>0</v>
      </c>
      <c r="I220" s="3">
        <f t="shared" si="27"/>
        <v>0</v>
      </c>
      <c r="J220" s="3">
        <f t="shared" si="28"/>
        <v>0</v>
      </c>
      <c r="K220" s="4">
        <f t="shared" si="30"/>
        <v>1145.7967091170867</v>
      </c>
    </row>
    <row r="221" spans="3:11">
      <c r="C221">
        <v>217</v>
      </c>
      <c r="D221" s="3">
        <f t="shared" si="31"/>
        <v>130869.16995492614</v>
      </c>
      <c r="E221" s="4">
        <f t="shared" si="24"/>
        <v>709.56614260067613</v>
      </c>
      <c r="F221" s="4">
        <f t="shared" si="25"/>
        <v>436.23056651641053</v>
      </c>
      <c r="G221" s="3">
        <f t="shared" si="29"/>
        <v>130159.60381232547</v>
      </c>
      <c r="H221" s="3">
        <f t="shared" si="26"/>
        <v>0</v>
      </c>
      <c r="I221" s="3">
        <f t="shared" si="27"/>
        <v>0</v>
      </c>
      <c r="J221" s="3">
        <f t="shared" si="28"/>
        <v>0</v>
      </c>
      <c r="K221" s="4">
        <f t="shared" si="30"/>
        <v>1145.7967091170867</v>
      </c>
    </row>
    <row r="222" spans="3:11">
      <c r="C222">
        <v>218</v>
      </c>
      <c r="D222" s="3">
        <f t="shared" si="31"/>
        <v>130159.60381232547</v>
      </c>
      <c r="E222" s="4">
        <f t="shared" si="24"/>
        <v>711.93136307601162</v>
      </c>
      <c r="F222" s="4">
        <f t="shared" si="25"/>
        <v>433.86534604107516</v>
      </c>
      <c r="G222" s="3">
        <f t="shared" si="29"/>
        <v>129447.67244924945</v>
      </c>
      <c r="H222" s="3">
        <f t="shared" si="26"/>
        <v>0</v>
      </c>
      <c r="I222" s="3">
        <f t="shared" si="27"/>
        <v>0</v>
      </c>
      <c r="J222" s="3">
        <f t="shared" si="28"/>
        <v>0</v>
      </c>
      <c r="K222" s="4">
        <f t="shared" si="30"/>
        <v>1145.7967091170867</v>
      </c>
    </row>
    <row r="223" spans="3:11">
      <c r="C223">
        <v>219</v>
      </c>
      <c r="D223" s="3">
        <f t="shared" si="31"/>
        <v>129447.67244924945</v>
      </c>
      <c r="E223" s="4">
        <f t="shared" si="24"/>
        <v>714.30446761959831</v>
      </c>
      <c r="F223" s="4">
        <f t="shared" si="25"/>
        <v>431.49224149748841</v>
      </c>
      <c r="G223" s="3">
        <f t="shared" si="29"/>
        <v>128733.36798162985</v>
      </c>
      <c r="H223" s="3">
        <f t="shared" si="26"/>
        <v>0</v>
      </c>
      <c r="I223" s="3">
        <f t="shared" si="27"/>
        <v>0</v>
      </c>
      <c r="J223" s="3">
        <f t="shared" si="28"/>
        <v>0</v>
      </c>
      <c r="K223" s="4">
        <f t="shared" si="30"/>
        <v>1145.7967091170867</v>
      </c>
    </row>
    <row r="224" spans="3:11">
      <c r="C224">
        <v>220</v>
      </c>
      <c r="D224" s="3">
        <f t="shared" si="31"/>
        <v>128733.36798162985</v>
      </c>
      <c r="E224" s="4">
        <f t="shared" si="24"/>
        <v>716.68548251166374</v>
      </c>
      <c r="F224" s="4">
        <f t="shared" si="25"/>
        <v>429.11122660542298</v>
      </c>
      <c r="G224" s="3">
        <f t="shared" si="29"/>
        <v>128016.68249911819</v>
      </c>
      <c r="H224" s="3">
        <f t="shared" si="26"/>
        <v>0</v>
      </c>
      <c r="I224" s="3">
        <f t="shared" si="27"/>
        <v>0</v>
      </c>
      <c r="J224" s="3">
        <f t="shared" si="28"/>
        <v>0</v>
      </c>
      <c r="K224" s="4">
        <f t="shared" si="30"/>
        <v>1145.7967091170867</v>
      </c>
    </row>
    <row r="225" spans="3:11">
      <c r="C225">
        <v>221</v>
      </c>
      <c r="D225" s="3">
        <f t="shared" si="31"/>
        <v>128016.68249911819</v>
      </c>
      <c r="E225" s="4">
        <f t="shared" si="24"/>
        <v>719.07443412003636</v>
      </c>
      <c r="F225" s="4">
        <f t="shared" si="25"/>
        <v>426.72227499705042</v>
      </c>
      <c r="G225" s="3">
        <f t="shared" si="29"/>
        <v>127297.60806499816</v>
      </c>
      <c r="H225" s="3">
        <f t="shared" si="26"/>
        <v>0</v>
      </c>
      <c r="I225" s="3">
        <f t="shared" si="27"/>
        <v>0</v>
      </c>
      <c r="J225" s="3">
        <f t="shared" si="28"/>
        <v>0</v>
      </c>
      <c r="K225" s="4">
        <f t="shared" si="30"/>
        <v>1145.7967091170867</v>
      </c>
    </row>
    <row r="226" spans="3:11">
      <c r="C226">
        <v>222</v>
      </c>
      <c r="D226" s="3">
        <f t="shared" si="31"/>
        <v>127297.60806499816</v>
      </c>
      <c r="E226" s="4">
        <f t="shared" si="24"/>
        <v>721.47134890043617</v>
      </c>
      <c r="F226" s="4">
        <f t="shared" si="25"/>
        <v>424.32536021665049</v>
      </c>
      <c r="G226" s="3">
        <f t="shared" si="29"/>
        <v>126576.13671609772</v>
      </c>
      <c r="H226" s="3">
        <f t="shared" si="26"/>
        <v>0</v>
      </c>
      <c r="I226" s="3">
        <f t="shared" si="27"/>
        <v>0</v>
      </c>
      <c r="J226" s="3">
        <f t="shared" si="28"/>
        <v>0</v>
      </c>
      <c r="K226" s="4">
        <f t="shared" si="30"/>
        <v>1145.7967091170867</v>
      </c>
    </row>
    <row r="227" spans="3:11">
      <c r="C227">
        <v>223</v>
      </c>
      <c r="D227" s="3">
        <f t="shared" si="31"/>
        <v>126576.13671609772</v>
      </c>
      <c r="E227" s="4">
        <f t="shared" si="24"/>
        <v>723.87625339677106</v>
      </c>
      <c r="F227" s="4">
        <f t="shared" si="25"/>
        <v>421.92045572031566</v>
      </c>
      <c r="G227" s="3">
        <f t="shared" si="29"/>
        <v>125852.26046270096</v>
      </c>
      <c r="H227" s="3">
        <f t="shared" si="26"/>
        <v>0</v>
      </c>
      <c r="I227" s="3">
        <f t="shared" si="27"/>
        <v>0</v>
      </c>
      <c r="J227" s="3">
        <f t="shared" si="28"/>
        <v>0</v>
      </c>
      <c r="K227" s="4">
        <f t="shared" si="30"/>
        <v>1145.7967091170867</v>
      </c>
    </row>
    <row r="228" spans="3:11">
      <c r="C228">
        <v>224</v>
      </c>
      <c r="D228" s="3">
        <f t="shared" si="31"/>
        <v>125852.26046270096</v>
      </c>
      <c r="E228" s="4">
        <f t="shared" si="24"/>
        <v>726.28917424142708</v>
      </c>
      <c r="F228" s="4">
        <f t="shared" si="25"/>
        <v>419.50753487565964</v>
      </c>
      <c r="G228" s="3">
        <f t="shared" si="29"/>
        <v>125125.97128845954</v>
      </c>
      <c r="H228" s="3">
        <f t="shared" si="26"/>
        <v>0</v>
      </c>
      <c r="I228" s="3">
        <f t="shared" si="27"/>
        <v>0</v>
      </c>
      <c r="J228" s="3">
        <f t="shared" si="28"/>
        <v>0</v>
      </c>
      <c r="K228" s="4">
        <f t="shared" si="30"/>
        <v>1145.7967091170867</v>
      </c>
    </row>
    <row r="229" spans="3:11">
      <c r="C229">
        <v>225</v>
      </c>
      <c r="D229" s="3">
        <f t="shared" si="31"/>
        <v>125125.97128845954</v>
      </c>
      <c r="E229" s="4">
        <f t="shared" si="24"/>
        <v>728.71013815556535</v>
      </c>
      <c r="F229" s="4">
        <f t="shared" si="25"/>
        <v>417.08657096152137</v>
      </c>
      <c r="G229" s="3">
        <f t="shared" si="29"/>
        <v>124397.26115030397</v>
      </c>
      <c r="H229" s="3">
        <f t="shared" si="26"/>
        <v>0</v>
      </c>
      <c r="I229" s="3">
        <f t="shared" si="27"/>
        <v>0</v>
      </c>
      <c r="J229" s="3">
        <f t="shared" si="28"/>
        <v>0</v>
      </c>
      <c r="K229" s="4">
        <f t="shared" si="30"/>
        <v>1145.7967091170867</v>
      </c>
    </row>
    <row r="230" spans="3:11">
      <c r="C230">
        <v>226</v>
      </c>
      <c r="D230" s="3">
        <f t="shared" si="31"/>
        <v>124397.26115030397</v>
      </c>
      <c r="E230" s="4">
        <f t="shared" si="24"/>
        <v>731.13917194941746</v>
      </c>
      <c r="F230" s="4">
        <f t="shared" si="25"/>
        <v>414.65753716766932</v>
      </c>
      <c r="G230" s="3">
        <f t="shared" si="29"/>
        <v>123666.12197835455</v>
      </c>
      <c r="H230" s="3">
        <f t="shared" si="26"/>
        <v>0</v>
      </c>
      <c r="I230" s="3">
        <f t="shared" si="27"/>
        <v>0</v>
      </c>
      <c r="J230" s="3">
        <f t="shared" si="28"/>
        <v>0</v>
      </c>
      <c r="K230" s="4">
        <f t="shared" si="30"/>
        <v>1145.7967091170867</v>
      </c>
    </row>
    <row r="231" spans="3:11">
      <c r="C231">
        <v>227</v>
      </c>
      <c r="D231" s="3">
        <f t="shared" si="31"/>
        <v>123666.12197835455</v>
      </c>
      <c r="E231" s="4">
        <f t="shared" si="24"/>
        <v>733.57630252258195</v>
      </c>
      <c r="F231" s="4">
        <f t="shared" si="25"/>
        <v>412.22040659450482</v>
      </c>
      <c r="G231" s="3">
        <f t="shared" si="29"/>
        <v>122932.54567583198</v>
      </c>
      <c r="H231" s="3">
        <f t="shared" si="26"/>
        <v>0</v>
      </c>
      <c r="I231" s="3">
        <f t="shared" si="27"/>
        <v>0</v>
      </c>
      <c r="J231" s="3">
        <f t="shared" si="28"/>
        <v>0</v>
      </c>
      <c r="K231" s="4">
        <f t="shared" si="30"/>
        <v>1145.7967091170867</v>
      </c>
    </row>
    <row r="232" spans="3:11">
      <c r="C232">
        <v>228</v>
      </c>
      <c r="D232" s="3">
        <f t="shared" si="31"/>
        <v>122932.54567583198</v>
      </c>
      <c r="E232" s="4">
        <f t="shared" si="24"/>
        <v>736.02155686432434</v>
      </c>
      <c r="F232" s="4">
        <f t="shared" si="25"/>
        <v>409.77515225276238</v>
      </c>
      <c r="G232" s="3">
        <f t="shared" si="29"/>
        <v>122196.52411896766</v>
      </c>
      <c r="H232" s="3">
        <f t="shared" si="26"/>
        <v>0</v>
      </c>
      <c r="I232" s="3">
        <f t="shared" si="27"/>
        <v>0</v>
      </c>
      <c r="J232" s="3">
        <f t="shared" si="28"/>
        <v>0</v>
      </c>
      <c r="K232" s="4">
        <f t="shared" si="30"/>
        <v>1145.7967091170867</v>
      </c>
    </row>
    <row r="233" spans="3:11">
      <c r="C233">
        <v>229</v>
      </c>
      <c r="D233" s="3">
        <f t="shared" si="31"/>
        <v>122196.52411896766</v>
      </c>
      <c r="E233" s="4">
        <f t="shared" si="24"/>
        <v>738.47496205387188</v>
      </c>
      <c r="F233" s="4">
        <f t="shared" si="25"/>
        <v>407.32174706321484</v>
      </c>
      <c r="G233" s="3">
        <f t="shared" si="29"/>
        <v>121458.04915691378</v>
      </c>
      <c r="H233" s="3">
        <f t="shared" si="26"/>
        <v>0</v>
      </c>
      <c r="I233" s="3">
        <f t="shared" si="27"/>
        <v>0</v>
      </c>
      <c r="J233" s="3">
        <f t="shared" si="28"/>
        <v>0</v>
      </c>
      <c r="K233" s="4">
        <f t="shared" si="30"/>
        <v>1145.7967091170867</v>
      </c>
    </row>
    <row r="234" spans="3:11">
      <c r="C234">
        <v>230</v>
      </c>
      <c r="D234" s="3">
        <f t="shared" si="31"/>
        <v>121458.04915691378</v>
      </c>
      <c r="E234" s="4">
        <f t="shared" si="24"/>
        <v>740.93654526071816</v>
      </c>
      <c r="F234" s="4">
        <f t="shared" si="25"/>
        <v>404.86016385636856</v>
      </c>
      <c r="G234" s="3">
        <f t="shared" si="29"/>
        <v>120717.11261165306</v>
      </c>
      <c r="H234" s="3">
        <f t="shared" si="26"/>
        <v>0</v>
      </c>
      <c r="I234" s="3">
        <f t="shared" si="27"/>
        <v>0</v>
      </c>
      <c r="J234" s="3">
        <f t="shared" si="28"/>
        <v>0</v>
      </c>
      <c r="K234" s="4">
        <f t="shared" si="30"/>
        <v>1145.7967091170867</v>
      </c>
    </row>
    <row r="235" spans="3:11">
      <c r="C235">
        <v>231</v>
      </c>
      <c r="D235" s="3">
        <f t="shared" si="31"/>
        <v>120717.11261165306</v>
      </c>
      <c r="E235" s="4">
        <f t="shared" si="24"/>
        <v>743.40633374492074</v>
      </c>
      <c r="F235" s="4">
        <f t="shared" si="25"/>
        <v>402.39037537216598</v>
      </c>
      <c r="G235" s="3">
        <f t="shared" si="29"/>
        <v>119973.70627790815</v>
      </c>
      <c r="H235" s="3">
        <f t="shared" si="26"/>
        <v>0</v>
      </c>
      <c r="I235" s="3">
        <f t="shared" si="27"/>
        <v>0</v>
      </c>
      <c r="J235" s="3">
        <f t="shared" si="28"/>
        <v>0</v>
      </c>
      <c r="K235" s="4">
        <f t="shared" si="30"/>
        <v>1145.7967091170867</v>
      </c>
    </row>
    <row r="236" spans="3:11">
      <c r="C236">
        <v>232</v>
      </c>
      <c r="D236" s="3">
        <f t="shared" si="31"/>
        <v>119973.70627790815</v>
      </c>
      <c r="E236" s="4">
        <f t="shared" si="24"/>
        <v>745.88435485740388</v>
      </c>
      <c r="F236" s="4">
        <f t="shared" si="25"/>
        <v>399.9123542596829</v>
      </c>
      <c r="G236" s="3">
        <f t="shared" si="29"/>
        <v>119227.82192305074</v>
      </c>
      <c r="H236" s="3">
        <f t="shared" si="26"/>
        <v>0</v>
      </c>
      <c r="I236" s="3">
        <f t="shared" si="27"/>
        <v>0</v>
      </c>
      <c r="J236" s="3">
        <f t="shared" si="28"/>
        <v>0</v>
      </c>
      <c r="K236" s="4">
        <f t="shared" si="30"/>
        <v>1145.7967091170867</v>
      </c>
    </row>
    <row r="237" spans="3:11">
      <c r="C237">
        <v>233</v>
      </c>
      <c r="D237" s="3">
        <f t="shared" si="31"/>
        <v>119227.82192305074</v>
      </c>
      <c r="E237" s="4">
        <f t="shared" si="24"/>
        <v>748.37063604026184</v>
      </c>
      <c r="F237" s="4">
        <f t="shared" si="25"/>
        <v>397.42607307682493</v>
      </c>
      <c r="G237" s="3">
        <f t="shared" si="29"/>
        <v>118479.45128701048</v>
      </c>
      <c r="H237" s="3">
        <f t="shared" si="26"/>
        <v>0</v>
      </c>
      <c r="I237" s="3">
        <f t="shared" si="27"/>
        <v>0</v>
      </c>
      <c r="J237" s="3">
        <f t="shared" si="28"/>
        <v>0</v>
      </c>
      <c r="K237" s="4">
        <f t="shared" si="30"/>
        <v>1145.7967091170867</v>
      </c>
    </row>
    <row r="238" spans="3:11">
      <c r="C238">
        <v>234</v>
      </c>
      <c r="D238" s="3">
        <f t="shared" si="31"/>
        <v>118479.45128701048</v>
      </c>
      <c r="E238" s="4">
        <f t="shared" si="24"/>
        <v>750.86520482706271</v>
      </c>
      <c r="F238" s="4">
        <f t="shared" si="25"/>
        <v>394.93150429002401</v>
      </c>
      <c r="G238" s="3">
        <f t="shared" si="29"/>
        <v>117728.58608218342</v>
      </c>
      <c r="H238" s="3">
        <f t="shared" si="26"/>
        <v>0</v>
      </c>
      <c r="I238" s="3">
        <f t="shared" si="27"/>
        <v>0</v>
      </c>
      <c r="J238" s="3">
        <f t="shared" si="28"/>
        <v>0</v>
      </c>
      <c r="K238" s="4">
        <f t="shared" si="30"/>
        <v>1145.7967091170867</v>
      </c>
    </row>
    <row r="239" spans="3:11">
      <c r="C239">
        <v>235</v>
      </c>
      <c r="D239" s="3">
        <f t="shared" si="31"/>
        <v>117728.58608218342</v>
      </c>
      <c r="E239" s="4">
        <f t="shared" si="24"/>
        <v>753.36808884315315</v>
      </c>
      <c r="F239" s="4">
        <f t="shared" si="25"/>
        <v>392.42862027393363</v>
      </c>
      <c r="G239" s="3">
        <f t="shared" si="29"/>
        <v>116975.21799334027</v>
      </c>
      <c r="H239" s="3">
        <f t="shared" si="26"/>
        <v>0</v>
      </c>
      <c r="I239" s="3">
        <f t="shared" si="27"/>
        <v>0</v>
      </c>
      <c r="J239" s="3">
        <f t="shared" si="28"/>
        <v>0</v>
      </c>
      <c r="K239" s="4">
        <f t="shared" si="30"/>
        <v>1145.7967091170867</v>
      </c>
    </row>
    <row r="240" spans="3:11">
      <c r="C240">
        <v>236</v>
      </c>
      <c r="D240" s="3">
        <f t="shared" si="31"/>
        <v>116975.21799334027</v>
      </c>
      <c r="E240" s="4">
        <f t="shared" si="24"/>
        <v>755.87931580596342</v>
      </c>
      <c r="F240" s="4">
        <f t="shared" si="25"/>
        <v>389.91739331112325</v>
      </c>
      <c r="G240" s="3">
        <f t="shared" si="29"/>
        <v>116219.33867753431</v>
      </c>
      <c r="H240" s="3">
        <f t="shared" si="26"/>
        <v>0</v>
      </c>
      <c r="I240" s="3">
        <f t="shared" si="27"/>
        <v>0</v>
      </c>
      <c r="J240" s="3">
        <f t="shared" si="28"/>
        <v>0</v>
      </c>
      <c r="K240" s="4">
        <f t="shared" si="30"/>
        <v>1145.7967091170867</v>
      </c>
    </row>
    <row r="241" spans="3:11">
      <c r="C241">
        <v>237</v>
      </c>
      <c r="D241" s="3">
        <f t="shared" si="31"/>
        <v>116219.33867753431</v>
      </c>
      <c r="E241" s="4">
        <f t="shared" si="24"/>
        <v>758.39891352531686</v>
      </c>
      <c r="F241" s="4">
        <f t="shared" si="25"/>
        <v>387.39779559176981</v>
      </c>
      <c r="G241" s="3">
        <f t="shared" si="29"/>
        <v>115460.93976400899</v>
      </c>
      <c r="H241" s="3">
        <f t="shared" si="26"/>
        <v>0</v>
      </c>
      <c r="I241" s="3">
        <f t="shared" si="27"/>
        <v>0</v>
      </c>
      <c r="J241" s="3">
        <f t="shared" si="28"/>
        <v>0</v>
      </c>
      <c r="K241" s="4">
        <f t="shared" si="30"/>
        <v>1145.7967091170867</v>
      </c>
    </row>
    <row r="242" spans="3:11">
      <c r="C242">
        <v>238</v>
      </c>
      <c r="D242" s="3">
        <f t="shared" si="31"/>
        <v>115460.93976400899</v>
      </c>
      <c r="E242" s="4">
        <f t="shared" si="24"/>
        <v>760.92690990373444</v>
      </c>
      <c r="F242" s="4">
        <f t="shared" si="25"/>
        <v>384.86979921335222</v>
      </c>
      <c r="G242" s="3">
        <f t="shared" si="29"/>
        <v>114700.01285410525</v>
      </c>
      <c r="H242" s="3">
        <f t="shared" si="26"/>
        <v>0</v>
      </c>
      <c r="I242" s="3">
        <f t="shared" si="27"/>
        <v>0</v>
      </c>
      <c r="J242" s="3">
        <f t="shared" si="28"/>
        <v>0</v>
      </c>
      <c r="K242" s="4">
        <f t="shared" si="30"/>
        <v>1145.7967091170867</v>
      </c>
    </row>
    <row r="243" spans="3:11">
      <c r="C243">
        <v>239</v>
      </c>
      <c r="D243" s="3">
        <f t="shared" si="31"/>
        <v>114700.01285410525</v>
      </c>
      <c r="E243" s="4">
        <f t="shared" si="24"/>
        <v>763.46333293674752</v>
      </c>
      <c r="F243" s="4">
        <f t="shared" si="25"/>
        <v>382.33337618033926</v>
      </c>
      <c r="G243" s="3">
        <f t="shared" si="29"/>
        <v>113936.5495211685</v>
      </c>
      <c r="H243" s="3">
        <f t="shared" si="26"/>
        <v>0</v>
      </c>
      <c r="I243" s="3">
        <f t="shared" si="27"/>
        <v>0</v>
      </c>
      <c r="J243" s="3">
        <f t="shared" si="28"/>
        <v>0</v>
      </c>
      <c r="K243" s="4">
        <f t="shared" si="30"/>
        <v>1145.7967091170867</v>
      </c>
    </row>
    <row r="244" spans="3:11">
      <c r="C244">
        <v>240</v>
      </c>
      <c r="D244" s="3">
        <f t="shared" si="31"/>
        <v>113936.5495211685</v>
      </c>
      <c r="E244" s="4">
        <f t="shared" si="24"/>
        <v>766.0082107132032</v>
      </c>
      <c r="F244" s="4">
        <f t="shared" si="25"/>
        <v>379.78849840388347</v>
      </c>
      <c r="G244" s="3">
        <f t="shared" si="29"/>
        <v>113170.5413104553</v>
      </c>
      <c r="H244" s="3">
        <f t="shared" si="26"/>
        <v>0</v>
      </c>
      <c r="I244" s="3">
        <f t="shared" si="27"/>
        <v>0</v>
      </c>
      <c r="J244" s="3">
        <f t="shared" si="28"/>
        <v>0</v>
      </c>
      <c r="K244" s="4">
        <f t="shared" si="30"/>
        <v>1145.7967091170867</v>
      </c>
    </row>
    <row r="245" spans="3:11">
      <c r="C245">
        <v>241</v>
      </c>
      <c r="D245" s="3">
        <f t="shared" si="31"/>
        <v>113170.5413104553</v>
      </c>
      <c r="E245" s="4">
        <f t="shared" si="24"/>
        <v>768.5615714155806</v>
      </c>
      <c r="F245" s="4">
        <f t="shared" si="25"/>
        <v>377.23513770150606</v>
      </c>
      <c r="G245" s="3">
        <f t="shared" si="29"/>
        <v>112401.97973903971</v>
      </c>
      <c r="H245" s="3">
        <f t="shared" si="26"/>
        <v>0</v>
      </c>
      <c r="I245" s="3">
        <f t="shared" si="27"/>
        <v>0</v>
      </c>
      <c r="J245" s="3">
        <f t="shared" si="28"/>
        <v>0</v>
      </c>
      <c r="K245" s="4">
        <f t="shared" si="30"/>
        <v>1145.7967091170867</v>
      </c>
    </row>
    <row r="246" spans="3:11">
      <c r="C246">
        <v>242</v>
      </c>
      <c r="D246" s="3">
        <f t="shared" si="31"/>
        <v>112401.97973903971</v>
      </c>
      <c r="E246" s="4">
        <f t="shared" si="24"/>
        <v>771.1234433202992</v>
      </c>
      <c r="F246" s="4">
        <f t="shared" si="25"/>
        <v>374.67326579678746</v>
      </c>
      <c r="G246" s="3">
        <f t="shared" si="29"/>
        <v>111630.85629571941</v>
      </c>
      <c r="H246" s="3">
        <f t="shared" si="26"/>
        <v>0</v>
      </c>
      <c r="I246" s="3">
        <f t="shared" si="27"/>
        <v>0</v>
      </c>
      <c r="J246" s="3">
        <f t="shared" si="28"/>
        <v>0</v>
      </c>
      <c r="K246" s="4">
        <f t="shared" si="30"/>
        <v>1145.7967091170867</v>
      </c>
    </row>
    <row r="247" spans="3:11">
      <c r="C247">
        <v>243</v>
      </c>
      <c r="D247" s="3">
        <f t="shared" si="31"/>
        <v>111630.85629571941</v>
      </c>
      <c r="E247" s="4">
        <f t="shared" si="24"/>
        <v>773.69385479803327</v>
      </c>
      <c r="F247" s="4">
        <f t="shared" si="25"/>
        <v>372.10285431905339</v>
      </c>
      <c r="G247" s="3">
        <f t="shared" si="29"/>
        <v>110857.16244092137</v>
      </c>
      <c r="H247" s="3">
        <f t="shared" si="26"/>
        <v>0</v>
      </c>
      <c r="I247" s="3">
        <f t="shared" si="27"/>
        <v>0</v>
      </c>
      <c r="J247" s="3">
        <f t="shared" si="28"/>
        <v>0</v>
      </c>
      <c r="K247" s="4">
        <f t="shared" si="30"/>
        <v>1145.7967091170867</v>
      </c>
    </row>
    <row r="248" spans="3:11">
      <c r="C248">
        <v>244</v>
      </c>
      <c r="D248" s="3">
        <f t="shared" si="31"/>
        <v>110857.16244092137</v>
      </c>
      <c r="E248" s="4">
        <f t="shared" si="24"/>
        <v>776.27283431402736</v>
      </c>
      <c r="F248" s="4">
        <f t="shared" si="25"/>
        <v>369.52387480305936</v>
      </c>
      <c r="G248" s="3">
        <f t="shared" si="29"/>
        <v>110080.88960660734</v>
      </c>
      <c r="H248" s="3">
        <f t="shared" si="26"/>
        <v>0</v>
      </c>
      <c r="I248" s="3">
        <f t="shared" si="27"/>
        <v>0</v>
      </c>
      <c r="J248" s="3">
        <f t="shared" si="28"/>
        <v>0</v>
      </c>
      <c r="K248" s="4">
        <f t="shared" si="30"/>
        <v>1145.7967091170867</v>
      </c>
    </row>
    <row r="249" spans="3:11">
      <c r="C249">
        <v>245</v>
      </c>
      <c r="D249" s="3">
        <f t="shared" si="31"/>
        <v>110080.88960660734</v>
      </c>
      <c r="E249" s="4">
        <f t="shared" si="24"/>
        <v>778.86041042840748</v>
      </c>
      <c r="F249" s="4">
        <f t="shared" si="25"/>
        <v>366.93629868867924</v>
      </c>
      <c r="G249" s="3">
        <f t="shared" si="29"/>
        <v>109302.02919617893</v>
      </c>
      <c r="H249" s="3">
        <f t="shared" si="26"/>
        <v>0</v>
      </c>
      <c r="I249" s="3">
        <f t="shared" si="27"/>
        <v>0</v>
      </c>
      <c r="J249" s="3">
        <f t="shared" si="28"/>
        <v>0</v>
      </c>
      <c r="K249" s="4">
        <f t="shared" si="30"/>
        <v>1145.7967091170867</v>
      </c>
    </row>
    <row r="250" spans="3:11">
      <c r="C250">
        <v>246</v>
      </c>
      <c r="D250" s="3">
        <f t="shared" si="31"/>
        <v>109302.02919617893</v>
      </c>
      <c r="E250" s="4">
        <f t="shared" si="24"/>
        <v>781.4566117965021</v>
      </c>
      <c r="F250" s="4">
        <f t="shared" si="25"/>
        <v>364.34009732058468</v>
      </c>
      <c r="G250" s="3">
        <f t="shared" si="29"/>
        <v>108520.57258438243</v>
      </c>
      <c r="H250" s="3">
        <f t="shared" si="26"/>
        <v>0</v>
      </c>
      <c r="I250" s="3">
        <f t="shared" si="27"/>
        <v>0</v>
      </c>
      <c r="J250" s="3">
        <f t="shared" si="28"/>
        <v>0</v>
      </c>
      <c r="K250" s="4">
        <f t="shared" si="30"/>
        <v>1145.7967091170867</v>
      </c>
    </row>
    <row r="251" spans="3:11">
      <c r="C251">
        <v>247</v>
      </c>
      <c r="D251" s="3">
        <f t="shared" si="31"/>
        <v>108520.57258438243</v>
      </c>
      <c r="E251" s="4">
        <f t="shared" si="24"/>
        <v>784.06146716915737</v>
      </c>
      <c r="F251" s="4">
        <f t="shared" si="25"/>
        <v>361.73524194792941</v>
      </c>
      <c r="G251" s="3">
        <f t="shared" si="29"/>
        <v>107736.51111721327</v>
      </c>
      <c r="H251" s="3">
        <f t="shared" si="26"/>
        <v>0</v>
      </c>
      <c r="I251" s="3">
        <f t="shared" si="27"/>
        <v>0</v>
      </c>
      <c r="J251" s="3">
        <f t="shared" si="28"/>
        <v>0</v>
      </c>
      <c r="K251" s="4">
        <f t="shared" si="30"/>
        <v>1145.7967091170867</v>
      </c>
    </row>
    <row r="252" spans="3:11">
      <c r="C252">
        <v>248</v>
      </c>
      <c r="D252" s="3">
        <f t="shared" si="31"/>
        <v>107736.51111721327</v>
      </c>
      <c r="E252" s="4">
        <f t="shared" si="24"/>
        <v>786.67500539305422</v>
      </c>
      <c r="F252" s="4">
        <f t="shared" si="25"/>
        <v>359.1217037240325</v>
      </c>
      <c r="G252" s="3">
        <f t="shared" si="29"/>
        <v>106949.83611182022</v>
      </c>
      <c r="H252" s="3">
        <f t="shared" si="26"/>
        <v>0</v>
      </c>
      <c r="I252" s="3">
        <f t="shared" si="27"/>
        <v>0</v>
      </c>
      <c r="J252" s="3">
        <f t="shared" si="28"/>
        <v>0</v>
      </c>
      <c r="K252" s="4">
        <f t="shared" si="30"/>
        <v>1145.7967091170867</v>
      </c>
    </row>
    <row r="253" spans="3:11">
      <c r="C253">
        <v>249</v>
      </c>
      <c r="D253" s="3">
        <f t="shared" si="31"/>
        <v>106949.83611182022</v>
      </c>
      <c r="E253" s="4">
        <f t="shared" si="24"/>
        <v>789.2972554110313</v>
      </c>
      <c r="F253" s="4">
        <f t="shared" si="25"/>
        <v>356.49945370605548</v>
      </c>
      <c r="G253" s="3">
        <f t="shared" si="29"/>
        <v>106160.53885640918</v>
      </c>
      <c r="H253" s="3">
        <f t="shared" si="26"/>
        <v>0</v>
      </c>
      <c r="I253" s="3">
        <f t="shared" si="27"/>
        <v>0</v>
      </c>
      <c r="J253" s="3">
        <f t="shared" si="28"/>
        <v>0</v>
      </c>
      <c r="K253" s="4">
        <f t="shared" si="30"/>
        <v>1145.7967091170867</v>
      </c>
    </row>
    <row r="254" spans="3:11">
      <c r="C254">
        <v>250</v>
      </c>
      <c r="D254" s="3">
        <f t="shared" si="31"/>
        <v>106160.53885640918</v>
      </c>
      <c r="E254" s="4">
        <f t="shared" si="24"/>
        <v>791.92824626240167</v>
      </c>
      <c r="F254" s="4">
        <f t="shared" si="25"/>
        <v>353.86846285468511</v>
      </c>
      <c r="G254" s="3">
        <f t="shared" si="29"/>
        <v>105368.61061014679</v>
      </c>
      <c r="H254" s="3">
        <f t="shared" si="26"/>
        <v>0</v>
      </c>
      <c r="I254" s="3">
        <f t="shared" si="27"/>
        <v>0</v>
      </c>
      <c r="J254" s="3">
        <f t="shared" si="28"/>
        <v>0</v>
      </c>
      <c r="K254" s="4">
        <f t="shared" si="30"/>
        <v>1145.7967091170867</v>
      </c>
    </row>
    <row r="255" spans="3:11">
      <c r="C255">
        <v>251</v>
      </c>
      <c r="D255" s="3">
        <f t="shared" si="31"/>
        <v>105368.61061014679</v>
      </c>
      <c r="E255" s="4">
        <f t="shared" si="24"/>
        <v>794.56800708327614</v>
      </c>
      <c r="F255" s="4">
        <f t="shared" si="25"/>
        <v>351.22870203381058</v>
      </c>
      <c r="G255" s="3">
        <f t="shared" si="29"/>
        <v>104574.04260306351</v>
      </c>
      <c r="H255" s="3">
        <f t="shared" si="26"/>
        <v>0</v>
      </c>
      <c r="I255" s="3">
        <f t="shared" si="27"/>
        <v>0</v>
      </c>
      <c r="J255" s="3">
        <f t="shared" si="28"/>
        <v>0</v>
      </c>
      <c r="K255" s="4">
        <f t="shared" si="30"/>
        <v>1145.7967091170867</v>
      </c>
    </row>
    <row r="256" spans="3:11">
      <c r="C256">
        <v>252</v>
      </c>
      <c r="D256" s="3">
        <f t="shared" si="31"/>
        <v>104574.04260306351</v>
      </c>
      <c r="E256" s="4">
        <f t="shared" si="24"/>
        <v>797.2165671068874</v>
      </c>
      <c r="F256" s="4">
        <f t="shared" si="25"/>
        <v>348.58014201019932</v>
      </c>
      <c r="G256" s="3">
        <f t="shared" si="29"/>
        <v>103776.82603595662</v>
      </c>
      <c r="H256" s="3">
        <f t="shared" si="26"/>
        <v>0</v>
      </c>
      <c r="I256" s="3">
        <f t="shared" si="27"/>
        <v>0</v>
      </c>
      <c r="J256" s="3">
        <f t="shared" si="28"/>
        <v>0</v>
      </c>
      <c r="K256" s="4">
        <f t="shared" si="30"/>
        <v>1145.7967091170867</v>
      </c>
    </row>
    <row r="257" spans="3:11">
      <c r="C257">
        <v>253</v>
      </c>
      <c r="D257" s="3">
        <f t="shared" si="31"/>
        <v>103776.82603595662</v>
      </c>
      <c r="E257" s="4">
        <f t="shared" si="24"/>
        <v>799.87395566391001</v>
      </c>
      <c r="F257" s="4">
        <f t="shared" si="25"/>
        <v>345.92275345317671</v>
      </c>
      <c r="G257" s="3">
        <f t="shared" si="29"/>
        <v>102976.95208029271</v>
      </c>
      <c r="H257" s="3">
        <f t="shared" si="26"/>
        <v>0</v>
      </c>
      <c r="I257" s="3">
        <f t="shared" si="27"/>
        <v>0</v>
      </c>
      <c r="J257" s="3">
        <f t="shared" si="28"/>
        <v>0</v>
      </c>
      <c r="K257" s="4">
        <f t="shared" si="30"/>
        <v>1145.7967091170867</v>
      </c>
    </row>
    <row r="258" spans="3:11">
      <c r="C258">
        <v>254</v>
      </c>
      <c r="D258" s="3">
        <f t="shared" si="31"/>
        <v>102976.95208029271</v>
      </c>
      <c r="E258" s="4">
        <f t="shared" si="24"/>
        <v>802.54020218278993</v>
      </c>
      <c r="F258" s="4">
        <f t="shared" si="25"/>
        <v>343.25650693429674</v>
      </c>
      <c r="G258" s="3">
        <f t="shared" si="29"/>
        <v>102174.41187810992</v>
      </c>
      <c r="H258" s="3">
        <f t="shared" si="26"/>
        <v>0</v>
      </c>
      <c r="I258" s="3">
        <f t="shared" si="27"/>
        <v>0</v>
      </c>
      <c r="J258" s="3">
        <f t="shared" si="28"/>
        <v>0</v>
      </c>
      <c r="K258" s="4">
        <f t="shared" si="30"/>
        <v>1145.7967091170867</v>
      </c>
    </row>
    <row r="259" spans="3:11">
      <c r="C259">
        <v>255</v>
      </c>
      <c r="D259" s="3">
        <f t="shared" si="31"/>
        <v>102174.41187810992</v>
      </c>
      <c r="E259" s="4">
        <f t="shared" si="24"/>
        <v>805.2153361900663</v>
      </c>
      <c r="F259" s="4">
        <f t="shared" si="25"/>
        <v>340.58137292702042</v>
      </c>
      <c r="G259" s="3">
        <f t="shared" si="29"/>
        <v>101369.19654191985</v>
      </c>
      <c r="H259" s="3">
        <f t="shared" si="26"/>
        <v>0</v>
      </c>
      <c r="I259" s="3">
        <f t="shared" si="27"/>
        <v>0</v>
      </c>
      <c r="J259" s="3">
        <f t="shared" si="28"/>
        <v>0</v>
      </c>
      <c r="K259" s="4">
        <f t="shared" si="30"/>
        <v>1145.7967091170867</v>
      </c>
    </row>
    <row r="260" spans="3:11">
      <c r="C260">
        <v>256</v>
      </c>
      <c r="D260" s="3">
        <f t="shared" si="31"/>
        <v>101369.19654191985</v>
      </c>
      <c r="E260" s="4">
        <f t="shared" si="24"/>
        <v>807.89938731069969</v>
      </c>
      <c r="F260" s="4">
        <f t="shared" si="25"/>
        <v>337.89732180638708</v>
      </c>
      <c r="G260" s="3">
        <f t="shared" si="29"/>
        <v>100561.29715460916</v>
      </c>
      <c r="H260" s="3">
        <f t="shared" si="26"/>
        <v>0</v>
      </c>
      <c r="I260" s="3">
        <f t="shared" si="27"/>
        <v>0</v>
      </c>
      <c r="J260" s="3">
        <f t="shared" si="28"/>
        <v>0</v>
      </c>
      <c r="K260" s="4">
        <f t="shared" si="30"/>
        <v>1145.7967091170867</v>
      </c>
    </row>
    <row r="261" spans="3:11">
      <c r="C261">
        <v>257</v>
      </c>
      <c r="D261" s="3">
        <f t="shared" si="31"/>
        <v>100561.29715460916</v>
      </c>
      <c r="E261" s="4">
        <f t="shared" ref="E261:E324" si="32">PPMT($B$9/$B$10,C261,$B$8*$B$10,-$B$7,0,0)</f>
        <v>810.59238526840204</v>
      </c>
      <c r="F261" s="4">
        <f t="shared" ref="F261:F324" si="33">IPMT($B$9/$B$10,C261,$B$8*$B$10,-$B$7,0,0)</f>
        <v>335.20432384868462</v>
      </c>
      <c r="G261" s="3">
        <f t="shared" si="29"/>
        <v>99750.704769340751</v>
      </c>
      <c r="H261" s="3">
        <f t="shared" ref="H261:H324" si="34">$B$17/12</f>
        <v>0</v>
      </c>
      <c r="I261" s="3">
        <f t="shared" ref="I261:I324" si="35">$B$18/12</f>
        <v>0</v>
      </c>
      <c r="J261" s="3">
        <f t="shared" ref="J261:J324" si="36">$B$19/12</f>
        <v>0</v>
      </c>
      <c r="K261" s="4">
        <f t="shared" si="30"/>
        <v>1145.7967091170867</v>
      </c>
    </row>
    <row r="262" spans="3:11">
      <c r="C262">
        <v>258</v>
      </c>
      <c r="D262" s="3">
        <f t="shared" si="31"/>
        <v>99750.704769340751</v>
      </c>
      <c r="E262" s="4">
        <f t="shared" si="32"/>
        <v>813.29435988596356</v>
      </c>
      <c r="F262" s="4">
        <f t="shared" si="33"/>
        <v>332.50234923112322</v>
      </c>
      <c r="G262" s="3">
        <f t="shared" ref="G262:G325" si="37">D262-E262</f>
        <v>98937.410409454795</v>
      </c>
      <c r="H262" s="3">
        <f t="shared" si="34"/>
        <v>0</v>
      </c>
      <c r="I262" s="3">
        <f t="shared" si="35"/>
        <v>0</v>
      </c>
      <c r="J262" s="3">
        <f t="shared" si="36"/>
        <v>0</v>
      </c>
      <c r="K262" s="4">
        <f t="shared" ref="K262:K325" si="38">E262+F262+H262+I262+J262</f>
        <v>1145.7967091170867</v>
      </c>
    </row>
    <row r="263" spans="3:11">
      <c r="C263">
        <v>259</v>
      </c>
      <c r="D263" s="3">
        <f t="shared" si="31"/>
        <v>98937.410409454795</v>
      </c>
      <c r="E263" s="4">
        <f t="shared" si="32"/>
        <v>816.0053410855835</v>
      </c>
      <c r="F263" s="4">
        <f t="shared" si="33"/>
        <v>329.79136803150317</v>
      </c>
      <c r="G263" s="3">
        <f t="shared" si="37"/>
        <v>98121.405068369204</v>
      </c>
      <c r="H263" s="3">
        <f t="shared" si="34"/>
        <v>0</v>
      </c>
      <c r="I263" s="3">
        <f t="shared" si="35"/>
        <v>0</v>
      </c>
      <c r="J263" s="3">
        <f t="shared" si="36"/>
        <v>0</v>
      </c>
      <c r="K263" s="4">
        <f t="shared" si="38"/>
        <v>1145.7967091170867</v>
      </c>
    </row>
    <row r="264" spans="3:11">
      <c r="C264">
        <v>260</v>
      </c>
      <c r="D264" s="3">
        <f t="shared" ref="D264:D327" si="39">$G263</f>
        <v>98121.405068369204</v>
      </c>
      <c r="E264" s="4">
        <f t="shared" si="32"/>
        <v>818.7253588892022</v>
      </c>
      <c r="F264" s="4">
        <f t="shared" si="33"/>
        <v>327.07135022788447</v>
      </c>
      <c r="G264" s="3">
        <f t="shared" si="37"/>
        <v>97302.679709479999</v>
      </c>
      <c r="H264" s="3">
        <f t="shared" si="34"/>
        <v>0</v>
      </c>
      <c r="I264" s="3">
        <f t="shared" si="35"/>
        <v>0</v>
      </c>
      <c r="J264" s="3">
        <f t="shared" si="36"/>
        <v>0</v>
      </c>
      <c r="K264" s="4">
        <f t="shared" si="38"/>
        <v>1145.7967091170867</v>
      </c>
    </row>
    <row r="265" spans="3:11">
      <c r="C265">
        <v>261</v>
      </c>
      <c r="D265" s="3">
        <f t="shared" si="39"/>
        <v>97302.679709479999</v>
      </c>
      <c r="E265" s="4">
        <f t="shared" si="32"/>
        <v>821.45444341883308</v>
      </c>
      <c r="F265" s="4">
        <f t="shared" si="33"/>
        <v>324.34226569825358</v>
      </c>
      <c r="G265" s="3">
        <f t="shared" si="37"/>
        <v>96481.22526606117</v>
      </c>
      <c r="H265" s="3">
        <f t="shared" si="34"/>
        <v>0</v>
      </c>
      <c r="I265" s="3">
        <f t="shared" si="35"/>
        <v>0</v>
      </c>
      <c r="J265" s="3">
        <f t="shared" si="36"/>
        <v>0</v>
      </c>
      <c r="K265" s="4">
        <f t="shared" si="38"/>
        <v>1145.7967091170867</v>
      </c>
    </row>
    <row r="266" spans="3:11">
      <c r="C266">
        <v>262</v>
      </c>
      <c r="D266" s="3">
        <f t="shared" si="39"/>
        <v>96481.22526606117</v>
      </c>
      <c r="E266" s="4">
        <f t="shared" si="32"/>
        <v>824.19262489689572</v>
      </c>
      <c r="F266" s="4">
        <f t="shared" si="33"/>
        <v>321.604084220191</v>
      </c>
      <c r="G266" s="3">
        <f t="shared" si="37"/>
        <v>95657.032641164275</v>
      </c>
      <c r="H266" s="3">
        <f t="shared" si="34"/>
        <v>0</v>
      </c>
      <c r="I266" s="3">
        <f t="shared" si="35"/>
        <v>0</v>
      </c>
      <c r="J266" s="3">
        <f t="shared" si="36"/>
        <v>0</v>
      </c>
      <c r="K266" s="4">
        <f t="shared" si="38"/>
        <v>1145.7967091170867</v>
      </c>
    </row>
    <row r="267" spans="3:11">
      <c r="C267">
        <v>263</v>
      </c>
      <c r="D267" s="3">
        <f t="shared" si="39"/>
        <v>95657.032641164275</v>
      </c>
      <c r="E267" s="4">
        <f t="shared" si="32"/>
        <v>826.93993364655239</v>
      </c>
      <c r="F267" s="4">
        <f t="shared" si="33"/>
        <v>318.85677547053439</v>
      </c>
      <c r="G267" s="3">
        <f t="shared" si="37"/>
        <v>94830.092707517717</v>
      </c>
      <c r="H267" s="3">
        <f t="shared" si="34"/>
        <v>0</v>
      </c>
      <c r="I267" s="3">
        <f t="shared" si="35"/>
        <v>0</v>
      </c>
      <c r="J267" s="3">
        <f t="shared" si="36"/>
        <v>0</v>
      </c>
      <c r="K267" s="4">
        <f t="shared" si="38"/>
        <v>1145.7967091170867</v>
      </c>
    </row>
    <row r="268" spans="3:11">
      <c r="C268">
        <v>264</v>
      </c>
      <c r="D268" s="3">
        <f t="shared" si="39"/>
        <v>94830.092707517717</v>
      </c>
      <c r="E268" s="4">
        <f t="shared" si="32"/>
        <v>829.6964000920409</v>
      </c>
      <c r="F268" s="4">
        <f t="shared" si="33"/>
        <v>316.10030902504576</v>
      </c>
      <c r="G268" s="3">
        <f t="shared" si="37"/>
        <v>94000.396307425675</v>
      </c>
      <c r="H268" s="3">
        <f t="shared" si="34"/>
        <v>0</v>
      </c>
      <c r="I268" s="3">
        <f t="shared" si="35"/>
        <v>0</v>
      </c>
      <c r="J268" s="3">
        <f t="shared" si="36"/>
        <v>0</v>
      </c>
      <c r="K268" s="4">
        <f t="shared" si="38"/>
        <v>1145.7967091170867</v>
      </c>
    </row>
    <row r="269" spans="3:11">
      <c r="C269">
        <v>265</v>
      </c>
      <c r="D269" s="3">
        <f t="shared" si="39"/>
        <v>94000.396307425675</v>
      </c>
      <c r="E269" s="4">
        <f t="shared" si="32"/>
        <v>832.46205475901434</v>
      </c>
      <c r="F269" s="4">
        <f t="shared" si="33"/>
        <v>313.33465435807244</v>
      </c>
      <c r="G269" s="3">
        <f t="shared" si="37"/>
        <v>93167.934252666659</v>
      </c>
      <c r="H269" s="3">
        <f t="shared" si="34"/>
        <v>0</v>
      </c>
      <c r="I269" s="3">
        <f t="shared" si="35"/>
        <v>0</v>
      </c>
      <c r="J269" s="3">
        <f t="shared" si="36"/>
        <v>0</v>
      </c>
      <c r="K269" s="4">
        <f t="shared" si="38"/>
        <v>1145.7967091170867</v>
      </c>
    </row>
    <row r="270" spans="3:11">
      <c r="C270">
        <v>266</v>
      </c>
      <c r="D270" s="3">
        <f t="shared" si="39"/>
        <v>93167.934252666659</v>
      </c>
      <c r="E270" s="4">
        <f t="shared" si="32"/>
        <v>835.23692827487787</v>
      </c>
      <c r="F270" s="4">
        <f t="shared" si="33"/>
        <v>310.55978084220885</v>
      </c>
      <c r="G270" s="3">
        <f t="shared" si="37"/>
        <v>92332.697324391775</v>
      </c>
      <c r="H270" s="3">
        <f t="shared" si="34"/>
        <v>0</v>
      </c>
      <c r="I270" s="3">
        <f t="shared" si="35"/>
        <v>0</v>
      </c>
      <c r="J270" s="3">
        <f t="shared" si="36"/>
        <v>0</v>
      </c>
      <c r="K270" s="4">
        <f t="shared" si="38"/>
        <v>1145.7967091170867</v>
      </c>
    </row>
    <row r="271" spans="3:11">
      <c r="C271">
        <v>267</v>
      </c>
      <c r="D271" s="3">
        <f t="shared" si="39"/>
        <v>92332.697324391775</v>
      </c>
      <c r="E271" s="4">
        <f t="shared" si="32"/>
        <v>838.02105136912758</v>
      </c>
      <c r="F271" s="4">
        <f t="shared" si="33"/>
        <v>307.77565774795914</v>
      </c>
      <c r="G271" s="3">
        <f t="shared" si="37"/>
        <v>91494.676273022647</v>
      </c>
      <c r="H271" s="3">
        <f t="shared" si="34"/>
        <v>0</v>
      </c>
      <c r="I271" s="3">
        <f t="shared" si="35"/>
        <v>0</v>
      </c>
      <c r="J271" s="3">
        <f t="shared" si="36"/>
        <v>0</v>
      </c>
      <c r="K271" s="4">
        <f t="shared" si="38"/>
        <v>1145.7967091170867</v>
      </c>
    </row>
    <row r="272" spans="3:11">
      <c r="C272">
        <v>268</v>
      </c>
      <c r="D272" s="3">
        <f t="shared" si="39"/>
        <v>91494.676273022647</v>
      </c>
      <c r="E272" s="4">
        <f t="shared" si="32"/>
        <v>840.8144548736916</v>
      </c>
      <c r="F272" s="4">
        <f t="shared" si="33"/>
        <v>304.98225424339512</v>
      </c>
      <c r="G272" s="3">
        <f t="shared" si="37"/>
        <v>90653.861818148958</v>
      </c>
      <c r="H272" s="3">
        <f t="shared" si="34"/>
        <v>0</v>
      </c>
      <c r="I272" s="3">
        <f t="shared" si="35"/>
        <v>0</v>
      </c>
      <c r="J272" s="3">
        <f t="shared" si="36"/>
        <v>0</v>
      </c>
      <c r="K272" s="4">
        <f t="shared" si="38"/>
        <v>1145.7967091170867</v>
      </c>
    </row>
    <row r="273" spans="3:11">
      <c r="C273">
        <v>269</v>
      </c>
      <c r="D273" s="3">
        <f t="shared" si="39"/>
        <v>90653.861818148958</v>
      </c>
      <c r="E273" s="4">
        <f t="shared" si="32"/>
        <v>843.61716972326985</v>
      </c>
      <c r="F273" s="4">
        <f t="shared" si="33"/>
        <v>302.17953939381681</v>
      </c>
      <c r="G273" s="3">
        <f t="shared" si="37"/>
        <v>89810.244648425694</v>
      </c>
      <c r="H273" s="3">
        <f t="shared" si="34"/>
        <v>0</v>
      </c>
      <c r="I273" s="3">
        <f t="shared" si="35"/>
        <v>0</v>
      </c>
      <c r="J273" s="3">
        <f t="shared" si="36"/>
        <v>0</v>
      </c>
      <c r="K273" s="4">
        <f t="shared" si="38"/>
        <v>1145.7967091170867</v>
      </c>
    </row>
    <row r="274" spans="3:11">
      <c r="C274">
        <v>270</v>
      </c>
      <c r="D274" s="3">
        <f t="shared" si="39"/>
        <v>89810.244648425694</v>
      </c>
      <c r="E274" s="4">
        <f t="shared" si="32"/>
        <v>846.4292269556812</v>
      </c>
      <c r="F274" s="4">
        <f t="shared" si="33"/>
        <v>299.36748216140552</v>
      </c>
      <c r="G274" s="3">
        <f t="shared" si="37"/>
        <v>88963.815421470019</v>
      </c>
      <c r="H274" s="3">
        <f t="shared" si="34"/>
        <v>0</v>
      </c>
      <c r="I274" s="3">
        <f t="shared" si="35"/>
        <v>0</v>
      </c>
      <c r="J274" s="3">
        <f t="shared" si="36"/>
        <v>0</v>
      </c>
      <c r="K274" s="4">
        <f t="shared" si="38"/>
        <v>1145.7967091170867</v>
      </c>
    </row>
    <row r="275" spans="3:11">
      <c r="C275">
        <v>271</v>
      </c>
      <c r="D275" s="3">
        <f t="shared" si="39"/>
        <v>88963.815421470019</v>
      </c>
      <c r="E275" s="4">
        <f t="shared" si="32"/>
        <v>849.25065771220034</v>
      </c>
      <c r="F275" s="4">
        <f t="shared" si="33"/>
        <v>296.54605140488633</v>
      </c>
      <c r="G275" s="3">
        <f t="shared" si="37"/>
        <v>88114.564763757822</v>
      </c>
      <c r="H275" s="3">
        <f t="shared" si="34"/>
        <v>0</v>
      </c>
      <c r="I275" s="3">
        <f t="shared" si="35"/>
        <v>0</v>
      </c>
      <c r="J275" s="3">
        <f t="shared" si="36"/>
        <v>0</v>
      </c>
      <c r="K275" s="4">
        <f t="shared" si="38"/>
        <v>1145.7967091170867</v>
      </c>
    </row>
    <row r="276" spans="3:11">
      <c r="C276">
        <v>272</v>
      </c>
      <c r="D276" s="3">
        <f t="shared" si="39"/>
        <v>88114.564763757822</v>
      </c>
      <c r="E276" s="4">
        <f t="shared" si="32"/>
        <v>852.08149323790781</v>
      </c>
      <c r="F276" s="4">
        <f t="shared" si="33"/>
        <v>293.71521587917891</v>
      </c>
      <c r="G276" s="3">
        <f t="shared" si="37"/>
        <v>87262.483270519908</v>
      </c>
      <c r="H276" s="3">
        <f t="shared" si="34"/>
        <v>0</v>
      </c>
      <c r="I276" s="3">
        <f t="shared" si="35"/>
        <v>0</v>
      </c>
      <c r="J276" s="3">
        <f t="shared" si="36"/>
        <v>0</v>
      </c>
      <c r="K276" s="4">
        <f t="shared" si="38"/>
        <v>1145.7967091170867</v>
      </c>
    </row>
    <row r="277" spans="3:11">
      <c r="C277">
        <v>273</v>
      </c>
      <c r="D277" s="3">
        <f t="shared" si="39"/>
        <v>87262.483270519908</v>
      </c>
      <c r="E277" s="4">
        <f t="shared" si="32"/>
        <v>854.92176488203427</v>
      </c>
      <c r="F277" s="4">
        <f t="shared" si="33"/>
        <v>290.87494423505251</v>
      </c>
      <c r="G277" s="3">
        <f t="shared" si="37"/>
        <v>86407.561505637874</v>
      </c>
      <c r="H277" s="3">
        <f t="shared" si="34"/>
        <v>0</v>
      </c>
      <c r="I277" s="3">
        <f t="shared" si="35"/>
        <v>0</v>
      </c>
      <c r="J277" s="3">
        <f t="shared" si="36"/>
        <v>0</v>
      </c>
      <c r="K277" s="4">
        <f t="shared" si="38"/>
        <v>1145.7967091170867</v>
      </c>
    </row>
    <row r="278" spans="3:11">
      <c r="C278">
        <v>274</v>
      </c>
      <c r="D278" s="3">
        <f t="shared" si="39"/>
        <v>86407.561505637874</v>
      </c>
      <c r="E278" s="4">
        <f t="shared" si="32"/>
        <v>857.77150409830756</v>
      </c>
      <c r="F278" s="4">
        <f t="shared" si="33"/>
        <v>288.02520501877922</v>
      </c>
      <c r="G278" s="3">
        <f t="shared" si="37"/>
        <v>85549.790001539572</v>
      </c>
      <c r="H278" s="3">
        <f t="shared" si="34"/>
        <v>0</v>
      </c>
      <c r="I278" s="3">
        <f t="shared" si="35"/>
        <v>0</v>
      </c>
      <c r="J278" s="3">
        <f t="shared" si="36"/>
        <v>0</v>
      </c>
      <c r="K278" s="4">
        <f t="shared" si="38"/>
        <v>1145.7967091170867</v>
      </c>
    </row>
    <row r="279" spans="3:11">
      <c r="C279">
        <v>275</v>
      </c>
      <c r="D279" s="3">
        <f t="shared" si="39"/>
        <v>85549.790001539572</v>
      </c>
      <c r="E279" s="4">
        <f t="shared" si="32"/>
        <v>860.63074244530208</v>
      </c>
      <c r="F279" s="4">
        <f t="shared" si="33"/>
        <v>285.16596667178464</v>
      </c>
      <c r="G279" s="3">
        <f t="shared" si="37"/>
        <v>84689.159259094275</v>
      </c>
      <c r="H279" s="3">
        <f t="shared" si="34"/>
        <v>0</v>
      </c>
      <c r="I279" s="3">
        <f t="shared" si="35"/>
        <v>0</v>
      </c>
      <c r="J279" s="3">
        <f t="shared" si="36"/>
        <v>0</v>
      </c>
      <c r="K279" s="4">
        <f t="shared" si="38"/>
        <v>1145.7967091170867</v>
      </c>
    </row>
    <row r="280" spans="3:11">
      <c r="C280">
        <v>276</v>
      </c>
      <c r="D280" s="3">
        <f t="shared" si="39"/>
        <v>84689.159259094275</v>
      </c>
      <c r="E280" s="4">
        <f t="shared" si="32"/>
        <v>863.49951158678664</v>
      </c>
      <c r="F280" s="4">
        <f t="shared" si="33"/>
        <v>282.29719753030008</v>
      </c>
      <c r="G280" s="3">
        <f t="shared" si="37"/>
        <v>83825.659747507481</v>
      </c>
      <c r="H280" s="3">
        <f t="shared" si="34"/>
        <v>0</v>
      </c>
      <c r="I280" s="3">
        <f t="shared" si="35"/>
        <v>0</v>
      </c>
      <c r="J280" s="3">
        <f t="shared" si="36"/>
        <v>0</v>
      </c>
      <c r="K280" s="4">
        <f t="shared" si="38"/>
        <v>1145.7967091170867</v>
      </c>
    </row>
    <row r="281" spans="3:11">
      <c r="C281">
        <v>277</v>
      </c>
      <c r="D281" s="3">
        <f t="shared" si="39"/>
        <v>83825.659747507481</v>
      </c>
      <c r="E281" s="4">
        <f t="shared" si="32"/>
        <v>866.37784329207591</v>
      </c>
      <c r="F281" s="4">
        <f t="shared" si="33"/>
        <v>279.41886582501081</v>
      </c>
      <c r="G281" s="3">
        <f t="shared" si="37"/>
        <v>82959.281904215401</v>
      </c>
      <c r="H281" s="3">
        <f t="shared" si="34"/>
        <v>0</v>
      </c>
      <c r="I281" s="3">
        <f t="shared" si="35"/>
        <v>0</v>
      </c>
      <c r="J281" s="3">
        <f t="shared" si="36"/>
        <v>0</v>
      </c>
      <c r="K281" s="4">
        <f t="shared" si="38"/>
        <v>1145.7967091170867</v>
      </c>
    </row>
    <row r="282" spans="3:11">
      <c r="C282">
        <v>278</v>
      </c>
      <c r="D282" s="3">
        <f t="shared" si="39"/>
        <v>82959.281904215401</v>
      </c>
      <c r="E282" s="4">
        <f t="shared" si="32"/>
        <v>869.26576943638293</v>
      </c>
      <c r="F282" s="4">
        <f t="shared" si="33"/>
        <v>276.53093968070385</v>
      </c>
      <c r="G282" s="3">
        <f t="shared" si="37"/>
        <v>82090.016134779013</v>
      </c>
      <c r="H282" s="3">
        <f t="shared" si="34"/>
        <v>0</v>
      </c>
      <c r="I282" s="3">
        <f t="shared" si="35"/>
        <v>0</v>
      </c>
      <c r="J282" s="3">
        <f t="shared" si="36"/>
        <v>0</v>
      </c>
      <c r="K282" s="4">
        <f t="shared" si="38"/>
        <v>1145.7967091170867</v>
      </c>
    </row>
    <row r="283" spans="3:11">
      <c r="C283">
        <v>279</v>
      </c>
      <c r="D283" s="3">
        <f t="shared" si="39"/>
        <v>82090.016134779013</v>
      </c>
      <c r="E283" s="4">
        <f t="shared" si="32"/>
        <v>872.16332200117108</v>
      </c>
      <c r="F283" s="4">
        <f t="shared" si="33"/>
        <v>273.63338711591558</v>
      </c>
      <c r="G283" s="3">
        <f t="shared" si="37"/>
        <v>81217.852812777841</v>
      </c>
      <c r="H283" s="3">
        <f t="shared" si="34"/>
        <v>0</v>
      </c>
      <c r="I283" s="3">
        <f t="shared" si="35"/>
        <v>0</v>
      </c>
      <c r="J283" s="3">
        <f t="shared" si="36"/>
        <v>0</v>
      </c>
      <c r="K283" s="4">
        <f t="shared" si="38"/>
        <v>1145.7967091170867</v>
      </c>
    </row>
    <row r="284" spans="3:11">
      <c r="C284">
        <v>280</v>
      </c>
      <c r="D284" s="3">
        <f t="shared" si="39"/>
        <v>81217.852812777841</v>
      </c>
      <c r="E284" s="4">
        <f t="shared" si="32"/>
        <v>875.07053307450815</v>
      </c>
      <c r="F284" s="4">
        <f t="shared" si="33"/>
        <v>270.72617604257852</v>
      </c>
      <c r="G284" s="3">
        <f t="shared" si="37"/>
        <v>80342.78227970333</v>
      </c>
      <c r="H284" s="3">
        <f t="shared" si="34"/>
        <v>0</v>
      </c>
      <c r="I284" s="3">
        <f t="shared" si="35"/>
        <v>0</v>
      </c>
      <c r="J284" s="3">
        <f t="shared" si="36"/>
        <v>0</v>
      </c>
      <c r="K284" s="4">
        <f t="shared" si="38"/>
        <v>1145.7967091170867</v>
      </c>
    </row>
    <row r="285" spans="3:11">
      <c r="C285">
        <v>281</v>
      </c>
      <c r="D285" s="3">
        <f t="shared" si="39"/>
        <v>80342.78227970333</v>
      </c>
      <c r="E285" s="4">
        <f t="shared" si="32"/>
        <v>877.98743485142336</v>
      </c>
      <c r="F285" s="4">
        <f t="shared" si="33"/>
        <v>267.8092742656633</v>
      </c>
      <c r="G285" s="3">
        <f t="shared" si="37"/>
        <v>79464.794844851902</v>
      </c>
      <c r="H285" s="3">
        <f t="shared" si="34"/>
        <v>0</v>
      </c>
      <c r="I285" s="3">
        <f t="shared" si="35"/>
        <v>0</v>
      </c>
      <c r="J285" s="3">
        <f t="shared" si="36"/>
        <v>0</v>
      </c>
      <c r="K285" s="4">
        <f t="shared" si="38"/>
        <v>1145.7967091170867</v>
      </c>
    </row>
    <row r="286" spans="3:11">
      <c r="C286">
        <v>282</v>
      </c>
      <c r="D286" s="3">
        <f t="shared" si="39"/>
        <v>79464.794844851902</v>
      </c>
      <c r="E286" s="4">
        <f t="shared" si="32"/>
        <v>880.91405963426132</v>
      </c>
      <c r="F286" s="4">
        <f t="shared" si="33"/>
        <v>264.88264948282546</v>
      </c>
      <c r="G286" s="3">
        <f t="shared" si="37"/>
        <v>78583.88078521764</v>
      </c>
      <c r="H286" s="3">
        <f t="shared" si="34"/>
        <v>0</v>
      </c>
      <c r="I286" s="3">
        <f t="shared" si="35"/>
        <v>0</v>
      </c>
      <c r="J286" s="3">
        <f t="shared" si="36"/>
        <v>0</v>
      </c>
      <c r="K286" s="4">
        <f t="shared" si="38"/>
        <v>1145.7967091170867</v>
      </c>
    </row>
    <row r="287" spans="3:11">
      <c r="C287">
        <v>283</v>
      </c>
      <c r="D287" s="3">
        <f t="shared" si="39"/>
        <v>78583.88078521764</v>
      </c>
      <c r="E287" s="4">
        <f t="shared" si="32"/>
        <v>883.85043983304229</v>
      </c>
      <c r="F287" s="4">
        <f t="shared" si="33"/>
        <v>261.94626928404443</v>
      </c>
      <c r="G287" s="3">
        <f t="shared" si="37"/>
        <v>77700.030345384599</v>
      </c>
      <c r="H287" s="3">
        <f t="shared" si="34"/>
        <v>0</v>
      </c>
      <c r="I287" s="3">
        <f t="shared" si="35"/>
        <v>0</v>
      </c>
      <c r="J287" s="3">
        <f t="shared" si="36"/>
        <v>0</v>
      </c>
      <c r="K287" s="4">
        <f t="shared" si="38"/>
        <v>1145.7967091170867</v>
      </c>
    </row>
    <row r="288" spans="3:11">
      <c r="C288">
        <v>284</v>
      </c>
      <c r="D288" s="3">
        <f t="shared" si="39"/>
        <v>77700.030345384599</v>
      </c>
      <c r="E288" s="4">
        <f t="shared" si="32"/>
        <v>886.79660796581948</v>
      </c>
      <c r="F288" s="4">
        <f t="shared" si="33"/>
        <v>259.0001011512673</v>
      </c>
      <c r="G288" s="3">
        <f t="shared" si="37"/>
        <v>76813.233737418777</v>
      </c>
      <c r="H288" s="3">
        <f t="shared" si="34"/>
        <v>0</v>
      </c>
      <c r="I288" s="3">
        <f t="shared" si="35"/>
        <v>0</v>
      </c>
      <c r="J288" s="3">
        <f t="shared" si="36"/>
        <v>0</v>
      </c>
      <c r="K288" s="4">
        <f t="shared" si="38"/>
        <v>1145.7967091170867</v>
      </c>
    </row>
    <row r="289" spans="3:11">
      <c r="C289">
        <v>285</v>
      </c>
      <c r="D289" s="3">
        <f t="shared" si="39"/>
        <v>76813.233737418777</v>
      </c>
      <c r="E289" s="4">
        <f t="shared" si="32"/>
        <v>889.75259665903889</v>
      </c>
      <c r="F289" s="4">
        <f t="shared" si="33"/>
        <v>256.04411245804783</v>
      </c>
      <c r="G289" s="3">
        <f t="shared" si="37"/>
        <v>75923.481140759744</v>
      </c>
      <c r="H289" s="3">
        <f t="shared" si="34"/>
        <v>0</v>
      </c>
      <c r="I289" s="3">
        <f t="shared" si="35"/>
        <v>0</v>
      </c>
      <c r="J289" s="3">
        <f t="shared" si="36"/>
        <v>0</v>
      </c>
      <c r="K289" s="4">
        <f t="shared" si="38"/>
        <v>1145.7967091170867</v>
      </c>
    </row>
    <row r="290" spans="3:11">
      <c r="C290">
        <v>286</v>
      </c>
      <c r="D290" s="3">
        <f t="shared" si="39"/>
        <v>75923.481140759744</v>
      </c>
      <c r="E290" s="4">
        <f t="shared" si="32"/>
        <v>892.71843864790185</v>
      </c>
      <c r="F290" s="4">
        <f t="shared" si="33"/>
        <v>253.0782704691849</v>
      </c>
      <c r="G290" s="3">
        <f t="shared" si="37"/>
        <v>75030.762702111839</v>
      </c>
      <c r="H290" s="3">
        <f t="shared" si="34"/>
        <v>0</v>
      </c>
      <c r="I290" s="3">
        <f t="shared" si="35"/>
        <v>0</v>
      </c>
      <c r="J290" s="3">
        <f t="shared" si="36"/>
        <v>0</v>
      </c>
      <c r="K290" s="4">
        <f t="shared" si="38"/>
        <v>1145.7967091170867</v>
      </c>
    </row>
    <row r="291" spans="3:11">
      <c r="C291">
        <v>287</v>
      </c>
      <c r="D291" s="3">
        <f t="shared" si="39"/>
        <v>75030.762702111839</v>
      </c>
      <c r="E291" s="4">
        <f t="shared" si="32"/>
        <v>895.69416677672859</v>
      </c>
      <c r="F291" s="4">
        <f t="shared" si="33"/>
        <v>250.10254234035813</v>
      </c>
      <c r="G291" s="3">
        <f t="shared" si="37"/>
        <v>74135.068535335115</v>
      </c>
      <c r="H291" s="3">
        <f t="shared" si="34"/>
        <v>0</v>
      </c>
      <c r="I291" s="3">
        <f t="shared" si="35"/>
        <v>0</v>
      </c>
      <c r="J291" s="3">
        <f t="shared" si="36"/>
        <v>0</v>
      </c>
      <c r="K291" s="4">
        <f t="shared" si="38"/>
        <v>1145.7967091170867</v>
      </c>
    </row>
    <row r="292" spans="3:11">
      <c r="C292">
        <v>288</v>
      </c>
      <c r="D292" s="3">
        <f t="shared" si="39"/>
        <v>74135.068535335115</v>
      </c>
      <c r="E292" s="4">
        <f t="shared" si="32"/>
        <v>898.67981399931773</v>
      </c>
      <c r="F292" s="4">
        <f t="shared" si="33"/>
        <v>247.11689511776905</v>
      </c>
      <c r="G292" s="3">
        <f t="shared" si="37"/>
        <v>73236.388721335796</v>
      </c>
      <c r="H292" s="3">
        <f t="shared" si="34"/>
        <v>0</v>
      </c>
      <c r="I292" s="3">
        <f t="shared" si="35"/>
        <v>0</v>
      </c>
      <c r="J292" s="3">
        <f t="shared" si="36"/>
        <v>0</v>
      </c>
      <c r="K292" s="4">
        <f t="shared" si="38"/>
        <v>1145.7967091170867</v>
      </c>
    </row>
    <row r="293" spans="3:11">
      <c r="C293">
        <v>289</v>
      </c>
      <c r="D293" s="3">
        <f t="shared" si="39"/>
        <v>73236.388721335796</v>
      </c>
      <c r="E293" s="4">
        <f t="shared" si="32"/>
        <v>901.67541337931584</v>
      </c>
      <c r="F293" s="4">
        <f t="shared" si="33"/>
        <v>244.12129573777088</v>
      </c>
      <c r="G293" s="3">
        <f t="shared" si="37"/>
        <v>72334.713307956481</v>
      </c>
      <c r="H293" s="3">
        <f t="shared" si="34"/>
        <v>0</v>
      </c>
      <c r="I293" s="3">
        <f t="shared" si="35"/>
        <v>0</v>
      </c>
      <c r="J293" s="3">
        <f t="shared" si="36"/>
        <v>0</v>
      </c>
      <c r="K293" s="4">
        <f t="shared" si="38"/>
        <v>1145.7967091170867</v>
      </c>
    </row>
    <row r="294" spans="3:11">
      <c r="C294">
        <v>290</v>
      </c>
      <c r="D294" s="3">
        <f t="shared" si="39"/>
        <v>72334.713307956481</v>
      </c>
      <c r="E294" s="4">
        <f t="shared" si="32"/>
        <v>904.68099809058026</v>
      </c>
      <c r="F294" s="4">
        <f t="shared" si="33"/>
        <v>241.11571102650643</v>
      </c>
      <c r="G294" s="3">
        <f t="shared" si="37"/>
        <v>71430.032309865899</v>
      </c>
      <c r="H294" s="3">
        <f t="shared" si="34"/>
        <v>0</v>
      </c>
      <c r="I294" s="3">
        <f t="shared" si="35"/>
        <v>0</v>
      </c>
      <c r="J294" s="3">
        <f t="shared" si="36"/>
        <v>0</v>
      </c>
      <c r="K294" s="4">
        <f t="shared" si="38"/>
        <v>1145.7967091170867</v>
      </c>
    </row>
    <row r="295" spans="3:11">
      <c r="C295">
        <v>291</v>
      </c>
      <c r="D295" s="3">
        <f t="shared" si="39"/>
        <v>71430.032309865899</v>
      </c>
      <c r="E295" s="4">
        <f t="shared" si="32"/>
        <v>907.69660141754878</v>
      </c>
      <c r="F295" s="4">
        <f t="shared" si="33"/>
        <v>238.10010769953797</v>
      </c>
      <c r="G295" s="3">
        <f t="shared" si="37"/>
        <v>70522.335708448343</v>
      </c>
      <c r="H295" s="3">
        <f t="shared" si="34"/>
        <v>0</v>
      </c>
      <c r="I295" s="3">
        <f t="shared" si="35"/>
        <v>0</v>
      </c>
      <c r="J295" s="3">
        <f t="shared" si="36"/>
        <v>0</v>
      </c>
      <c r="K295" s="4">
        <f t="shared" si="38"/>
        <v>1145.7967091170867</v>
      </c>
    </row>
    <row r="296" spans="3:11">
      <c r="C296">
        <v>292</v>
      </c>
      <c r="D296" s="3">
        <f t="shared" si="39"/>
        <v>70522.335708448343</v>
      </c>
      <c r="E296" s="4">
        <f t="shared" si="32"/>
        <v>910.72225675560787</v>
      </c>
      <c r="F296" s="4">
        <f t="shared" si="33"/>
        <v>235.07445236147888</v>
      </c>
      <c r="G296" s="3">
        <f t="shared" si="37"/>
        <v>69611.613451692741</v>
      </c>
      <c r="H296" s="3">
        <f t="shared" si="34"/>
        <v>0</v>
      </c>
      <c r="I296" s="3">
        <f t="shared" si="35"/>
        <v>0</v>
      </c>
      <c r="J296" s="3">
        <f t="shared" si="36"/>
        <v>0</v>
      </c>
      <c r="K296" s="4">
        <f t="shared" si="38"/>
        <v>1145.7967091170867</v>
      </c>
    </row>
    <row r="297" spans="3:11">
      <c r="C297">
        <v>293</v>
      </c>
      <c r="D297" s="3">
        <f t="shared" si="39"/>
        <v>69611.613451692741</v>
      </c>
      <c r="E297" s="4">
        <f t="shared" si="32"/>
        <v>913.75799761145981</v>
      </c>
      <c r="F297" s="4">
        <f t="shared" si="33"/>
        <v>232.03871150562696</v>
      </c>
      <c r="G297" s="3">
        <f t="shared" si="37"/>
        <v>68697.855454081277</v>
      </c>
      <c r="H297" s="3">
        <f t="shared" si="34"/>
        <v>0</v>
      </c>
      <c r="I297" s="3">
        <f t="shared" si="35"/>
        <v>0</v>
      </c>
      <c r="J297" s="3">
        <f t="shared" si="36"/>
        <v>0</v>
      </c>
      <c r="K297" s="4">
        <f t="shared" si="38"/>
        <v>1145.7967091170867</v>
      </c>
    </row>
    <row r="298" spans="3:11">
      <c r="C298">
        <v>294</v>
      </c>
      <c r="D298" s="3">
        <f t="shared" si="39"/>
        <v>68697.855454081277</v>
      </c>
      <c r="E298" s="4">
        <f t="shared" si="32"/>
        <v>916.80385760349782</v>
      </c>
      <c r="F298" s="4">
        <f t="shared" si="33"/>
        <v>228.9928515135889</v>
      </c>
      <c r="G298" s="3">
        <f t="shared" si="37"/>
        <v>67781.051596477773</v>
      </c>
      <c r="H298" s="3">
        <f t="shared" si="34"/>
        <v>0</v>
      </c>
      <c r="I298" s="3">
        <f t="shared" si="35"/>
        <v>0</v>
      </c>
      <c r="J298" s="3">
        <f t="shared" si="36"/>
        <v>0</v>
      </c>
      <c r="K298" s="4">
        <f t="shared" si="38"/>
        <v>1145.7967091170867</v>
      </c>
    </row>
    <row r="299" spans="3:11">
      <c r="C299">
        <v>295</v>
      </c>
      <c r="D299" s="3">
        <f t="shared" si="39"/>
        <v>67781.051596477773</v>
      </c>
      <c r="E299" s="4">
        <f t="shared" si="32"/>
        <v>919.85987046217599</v>
      </c>
      <c r="F299" s="4">
        <f t="shared" si="33"/>
        <v>225.9368386549107</v>
      </c>
      <c r="G299" s="3">
        <f t="shared" si="37"/>
        <v>66861.191726015604</v>
      </c>
      <c r="H299" s="3">
        <f t="shared" si="34"/>
        <v>0</v>
      </c>
      <c r="I299" s="3">
        <f t="shared" si="35"/>
        <v>0</v>
      </c>
      <c r="J299" s="3">
        <f t="shared" si="36"/>
        <v>0</v>
      </c>
      <c r="K299" s="4">
        <f t="shared" si="38"/>
        <v>1145.7967091170867</v>
      </c>
    </row>
    <row r="300" spans="3:11">
      <c r="C300">
        <v>296</v>
      </c>
      <c r="D300" s="3">
        <f t="shared" si="39"/>
        <v>66861.191726015604</v>
      </c>
      <c r="E300" s="4">
        <f t="shared" si="32"/>
        <v>922.92607003038415</v>
      </c>
      <c r="F300" s="4">
        <f t="shared" si="33"/>
        <v>222.87063908670254</v>
      </c>
      <c r="G300" s="3">
        <f t="shared" si="37"/>
        <v>65938.265655985218</v>
      </c>
      <c r="H300" s="3">
        <f t="shared" si="34"/>
        <v>0</v>
      </c>
      <c r="I300" s="3">
        <f t="shared" si="35"/>
        <v>0</v>
      </c>
      <c r="J300" s="3">
        <f t="shared" si="36"/>
        <v>0</v>
      </c>
      <c r="K300" s="4">
        <f t="shared" si="38"/>
        <v>1145.7967091170867</v>
      </c>
    </row>
    <row r="301" spans="3:11">
      <c r="C301">
        <v>297</v>
      </c>
      <c r="D301" s="3">
        <f t="shared" si="39"/>
        <v>65938.265655985218</v>
      </c>
      <c r="E301" s="4">
        <f t="shared" si="32"/>
        <v>926.00249026381857</v>
      </c>
      <c r="F301" s="4">
        <f t="shared" si="33"/>
        <v>219.79421885326818</v>
      </c>
      <c r="G301" s="3">
        <f t="shared" si="37"/>
        <v>65012.263165721401</v>
      </c>
      <c r="H301" s="3">
        <f t="shared" si="34"/>
        <v>0</v>
      </c>
      <c r="I301" s="3">
        <f t="shared" si="35"/>
        <v>0</v>
      </c>
      <c r="J301" s="3">
        <f t="shared" si="36"/>
        <v>0</v>
      </c>
      <c r="K301" s="4">
        <f t="shared" si="38"/>
        <v>1145.7967091170867</v>
      </c>
    </row>
    <row r="302" spans="3:11">
      <c r="C302">
        <v>298</v>
      </c>
      <c r="D302" s="3">
        <f t="shared" si="39"/>
        <v>65012.263165721401</v>
      </c>
      <c r="E302" s="4">
        <f t="shared" si="32"/>
        <v>929.08916523136452</v>
      </c>
      <c r="F302" s="4">
        <f t="shared" si="33"/>
        <v>216.70754388572223</v>
      </c>
      <c r="G302" s="3">
        <f t="shared" si="37"/>
        <v>64083.174000490035</v>
      </c>
      <c r="H302" s="3">
        <f t="shared" si="34"/>
        <v>0</v>
      </c>
      <c r="I302" s="3">
        <f t="shared" si="35"/>
        <v>0</v>
      </c>
      <c r="J302" s="3">
        <f t="shared" si="36"/>
        <v>0</v>
      </c>
      <c r="K302" s="4">
        <f t="shared" si="38"/>
        <v>1145.7967091170867</v>
      </c>
    </row>
    <row r="303" spans="3:11">
      <c r="C303">
        <v>299</v>
      </c>
      <c r="D303" s="3">
        <f t="shared" si="39"/>
        <v>64083.174000490035</v>
      </c>
      <c r="E303" s="4">
        <f t="shared" si="32"/>
        <v>932.18612911546893</v>
      </c>
      <c r="F303" s="4">
        <f t="shared" si="33"/>
        <v>213.61058000161779</v>
      </c>
      <c r="G303" s="3">
        <f t="shared" si="37"/>
        <v>63150.987871374564</v>
      </c>
      <c r="H303" s="3">
        <f t="shared" si="34"/>
        <v>0</v>
      </c>
      <c r="I303" s="3">
        <f t="shared" si="35"/>
        <v>0</v>
      </c>
      <c r="J303" s="3">
        <f t="shared" si="36"/>
        <v>0</v>
      </c>
      <c r="K303" s="4">
        <f t="shared" si="38"/>
        <v>1145.7967091170867</v>
      </c>
    </row>
    <row r="304" spans="3:11">
      <c r="C304">
        <v>300</v>
      </c>
      <c r="D304" s="3">
        <f t="shared" si="39"/>
        <v>63150.987871374564</v>
      </c>
      <c r="E304" s="4">
        <f t="shared" si="32"/>
        <v>935.2934162125207</v>
      </c>
      <c r="F304" s="4">
        <f t="shared" si="33"/>
        <v>210.50329290456605</v>
      </c>
      <c r="G304" s="3">
        <f t="shared" si="37"/>
        <v>62215.69445516204</v>
      </c>
      <c r="H304" s="3">
        <f t="shared" si="34"/>
        <v>0</v>
      </c>
      <c r="I304" s="3">
        <f t="shared" si="35"/>
        <v>0</v>
      </c>
      <c r="J304" s="3">
        <f t="shared" si="36"/>
        <v>0</v>
      </c>
      <c r="K304" s="4">
        <f t="shared" si="38"/>
        <v>1145.7967091170867</v>
      </c>
    </row>
    <row r="305" spans="3:11">
      <c r="C305">
        <v>301</v>
      </c>
      <c r="D305" s="3">
        <f t="shared" si="39"/>
        <v>62215.69445516204</v>
      </c>
      <c r="E305" s="4">
        <f t="shared" si="32"/>
        <v>938.41106093322912</v>
      </c>
      <c r="F305" s="4">
        <f t="shared" si="33"/>
        <v>207.38564818385757</v>
      </c>
      <c r="G305" s="3">
        <f t="shared" si="37"/>
        <v>61277.283394228813</v>
      </c>
      <c r="H305" s="3">
        <f t="shared" si="34"/>
        <v>0</v>
      </c>
      <c r="I305" s="3">
        <f t="shared" si="35"/>
        <v>0</v>
      </c>
      <c r="J305" s="3">
        <f t="shared" si="36"/>
        <v>0</v>
      </c>
      <c r="K305" s="4">
        <f t="shared" si="38"/>
        <v>1145.7967091170867</v>
      </c>
    </row>
    <row r="306" spans="3:11">
      <c r="C306">
        <v>302</v>
      </c>
      <c r="D306" s="3">
        <f t="shared" si="39"/>
        <v>61277.283394228813</v>
      </c>
      <c r="E306" s="4">
        <f t="shared" si="32"/>
        <v>941.53909780300705</v>
      </c>
      <c r="F306" s="4">
        <f t="shared" si="33"/>
        <v>204.25761131407967</v>
      </c>
      <c r="G306" s="3">
        <f t="shared" si="37"/>
        <v>60335.744296425808</v>
      </c>
      <c r="H306" s="3">
        <f t="shared" si="34"/>
        <v>0</v>
      </c>
      <c r="I306" s="3">
        <f t="shared" si="35"/>
        <v>0</v>
      </c>
      <c r="J306" s="3">
        <f t="shared" si="36"/>
        <v>0</v>
      </c>
      <c r="K306" s="4">
        <f t="shared" si="38"/>
        <v>1145.7967091170867</v>
      </c>
    </row>
    <row r="307" spans="3:11">
      <c r="C307">
        <v>303</v>
      </c>
      <c r="D307" s="3">
        <f t="shared" si="39"/>
        <v>60335.744296425808</v>
      </c>
      <c r="E307" s="4">
        <f t="shared" si="32"/>
        <v>944.67756146235024</v>
      </c>
      <c r="F307" s="4">
        <f t="shared" si="33"/>
        <v>201.11914765473651</v>
      </c>
      <c r="G307" s="3">
        <f t="shared" si="37"/>
        <v>59391.06673496346</v>
      </c>
      <c r="H307" s="3">
        <f t="shared" si="34"/>
        <v>0</v>
      </c>
      <c r="I307" s="3">
        <f t="shared" si="35"/>
        <v>0</v>
      </c>
      <c r="J307" s="3">
        <f t="shared" si="36"/>
        <v>0</v>
      </c>
      <c r="K307" s="4">
        <f t="shared" si="38"/>
        <v>1145.7967091170867</v>
      </c>
    </row>
    <row r="308" spans="3:11">
      <c r="C308">
        <v>304</v>
      </c>
      <c r="D308" s="3">
        <f t="shared" si="39"/>
        <v>59391.06673496346</v>
      </c>
      <c r="E308" s="4">
        <f t="shared" si="32"/>
        <v>947.8264866672248</v>
      </c>
      <c r="F308" s="4">
        <f t="shared" si="33"/>
        <v>197.97022244986186</v>
      </c>
      <c r="G308" s="3">
        <f t="shared" si="37"/>
        <v>58443.240248296235</v>
      </c>
      <c r="H308" s="3">
        <f t="shared" si="34"/>
        <v>0</v>
      </c>
      <c r="I308" s="3">
        <f t="shared" si="35"/>
        <v>0</v>
      </c>
      <c r="J308" s="3">
        <f t="shared" si="36"/>
        <v>0</v>
      </c>
      <c r="K308" s="4">
        <f t="shared" si="38"/>
        <v>1145.7967091170867</v>
      </c>
    </row>
    <row r="309" spans="3:11">
      <c r="C309">
        <v>305</v>
      </c>
      <c r="D309" s="3">
        <f t="shared" si="39"/>
        <v>58443.240248296235</v>
      </c>
      <c r="E309" s="4">
        <f t="shared" si="32"/>
        <v>950.98590828944907</v>
      </c>
      <c r="F309" s="4">
        <f t="shared" si="33"/>
        <v>194.81080082763765</v>
      </c>
      <c r="G309" s="3">
        <f t="shared" si="37"/>
        <v>57492.254340006788</v>
      </c>
      <c r="H309" s="3">
        <f t="shared" si="34"/>
        <v>0</v>
      </c>
      <c r="I309" s="3">
        <f t="shared" si="35"/>
        <v>0</v>
      </c>
      <c r="J309" s="3">
        <f t="shared" si="36"/>
        <v>0</v>
      </c>
      <c r="K309" s="4">
        <f t="shared" si="38"/>
        <v>1145.7967091170867</v>
      </c>
    </row>
    <row r="310" spans="3:11">
      <c r="C310">
        <v>306</v>
      </c>
      <c r="D310" s="3">
        <f t="shared" si="39"/>
        <v>57492.254340006788</v>
      </c>
      <c r="E310" s="4">
        <f t="shared" si="32"/>
        <v>954.15586131708051</v>
      </c>
      <c r="F310" s="4">
        <f t="shared" si="33"/>
        <v>191.64084780000618</v>
      </c>
      <c r="G310" s="3">
        <f t="shared" si="37"/>
        <v>56538.09847868971</v>
      </c>
      <c r="H310" s="3">
        <f t="shared" si="34"/>
        <v>0</v>
      </c>
      <c r="I310" s="3">
        <f t="shared" si="35"/>
        <v>0</v>
      </c>
      <c r="J310" s="3">
        <f t="shared" si="36"/>
        <v>0</v>
      </c>
      <c r="K310" s="4">
        <f t="shared" si="38"/>
        <v>1145.7967091170867</v>
      </c>
    </row>
    <row r="311" spans="3:11">
      <c r="C311">
        <v>307</v>
      </c>
      <c r="D311" s="3">
        <f t="shared" si="39"/>
        <v>56538.09847868971</v>
      </c>
      <c r="E311" s="4">
        <f t="shared" si="32"/>
        <v>957.33638085480447</v>
      </c>
      <c r="F311" s="4">
        <f t="shared" si="33"/>
        <v>188.46032826228225</v>
      </c>
      <c r="G311" s="3">
        <f t="shared" si="37"/>
        <v>55580.762097834908</v>
      </c>
      <c r="H311" s="3">
        <f t="shared" si="34"/>
        <v>0</v>
      </c>
      <c r="I311" s="3">
        <f t="shared" si="35"/>
        <v>0</v>
      </c>
      <c r="J311" s="3">
        <f t="shared" si="36"/>
        <v>0</v>
      </c>
      <c r="K311" s="4">
        <f t="shared" si="38"/>
        <v>1145.7967091170867</v>
      </c>
    </row>
    <row r="312" spans="3:11">
      <c r="C312">
        <v>308</v>
      </c>
      <c r="D312" s="3">
        <f t="shared" si="39"/>
        <v>55580.762097834908</v>
      </c>
      <c r="E312" s="4">
        <f t="shared" si="32"/>
        <v>960.52750212432056</v>
      </c>
      <c r="F312" s="4">
        <f t="shared" si="33"/>
        <v>185.26920699276613</v>
      </c>
      <c r="G312" s="3">
        <f t="shared" si="37"/>
        <v>54620.234595710586</v>
      </c>
      <c r="H312" s="3">
        <f t="shared" si="34"/>
        <v>0</v>
      </c>
      <c r="I312" s="3">
        <f t="shared" si="35"/>
        <v>0</v>
      </c>
      <c r="J312" s="3">
        <f t="shared" si="36"/>
        <v>0</v>
      </c>
      <c r="K312" s="4">
        <f t="shared" si="38"/>
        <v>1145.7967091170867</v>
      </c>
    </row>
    <row r="313" spans="3:11">
      <c r="C313">
        <v>309</v>
      </c>
      <c r="D313" s="3">
        <f t="shared" si="39"/>
        <v>54620.234595710586</v>
      </c>
      <c r="E313" s="4">
        <f t="shared" si="32"/>
        <v>963.72926046473458</v>
      </c>
      <c r="F313" s="4">
        <f t="shared" si="33"/>
        <v>182.06744865235214</v>
      </c>
      <c r="G313" s="3">
        <f t="shared" si="37"/>
        <v>53656.505335245849</v>
      </c>
      <c r="H313" s="3">
        <f t="shared" si="34"/>
        <v>0</v>
      </c>
      <c r="I313" s="3">
        <f t="shared" si="35"/>
        <v>0</v>
      </c>
      <c r="J313" s="3">
        <f t="shared" si="36"/>
        <v>0</v>
      </c>
      <c r="K313" s="4">
        <f t="shared" si="38"/>
        <v>1145.7967091170867</v>
      </c>
    </row>
    <row r="314" spans="3:11">
      <c r="C314">
        <v>310</v>
      </c>
      <c r="D314" s="3">
        <f t="shared" si="39"/>
        <v>53656.505335245849</v>
      </c>
      <c r="E314" s="4">
        <f t="shared" si="32"/>
        <v>966.94169133295009</v>
      </c>
      <c r="F314" s="4">
        <f t="shared" si="33"/>
        <v>178.85501778413658</v>
      </c>
      <c r="G314" s="3">
        <f t="shared" si="37"/>
        <v>52689.563643912901</v>
      </c>
      <c r="H314" s="3">
        <f t="shared" si="34"/>
        <v>0</v>
      </c>
      <c r="I314" s="3">
        <f t="shared" si="35"/>
        <v>0</v>
      </c>
      <c r="J314" s="3">
        <f t="shared" si="36"/>
        <v>0</v>
      </c>
      <c r="K314" s="4">
        <f t="shared" si="38"/>
        <v>1145.7967091170867</v>
      </c>
    </row>
    <row r="315" spans="3:11">
      <c r="C315">
        <v>311</v>
      </c>
      <c r="D315" s="3">
        <f t="shared" si="39"/>
        <v>52689.563643912901</v>
      </c>
      <c r="E315" s="4">
        <f t="shared" si="32"/>
        <v>970.16483030406084</v>
      </c>
      <c r="F315" s="4">
        <f t="shared" si="33"/>
        <v>175.63187881302593</v>
      </c>
      <c r="G315" s="3">
        <f t="shared" si="37"/>
        <v>51719.398813608837</v>
      </c>
      <c r="H315" s="3">
        <f t="shared" si="34"/>
        <v>0</v>
      </c>
      <c r="I315" s="3">
        <f t="shared" si="35"/>
        <v>0</v>
      </c>
      <c r="J315" s="3">
        <f t="shared" si="36"/>
        <v>0</v>
      </c>
      <c r="K315" s="4">
        <f t="shared" si="38"/>
        <v>1145.7967091170867</v>
      </c>
    </row>
    <row r="316" spans="3:11">
      <c r="C316">
        <v>312</v>
      </c>
      <c r="D316" s="3">
        <f t="shared" si="39"/>
        <v>51719.398813608837</v>
      </c>
      <c r="E316" s="4">
        <f t="shared" si="32"/>
        <v>973.39871307174076</v>
      </c>
      <c r="F316" s="4">
        <f t="shared" si="33"/>
        <v>172.39799604534599</v>
      </c>
      <c r="G316" s="3">
        <f t="shared" si="37"/>
        <v>50746.000100537094</v>
      </c>
      <c r="H316" s="3">
        <f t="shared" si="34"/>
        <v>0</v>
      </c>
      <c r="I316" s="3">
        <f t="shared" si="35"/>
        <v>0</v>
      </c>
      <c r="J316" s="3">
        <f t="shared" si="36"/>
        <v>0</v>
      </c>
      <c r="K316" s="4">
        <f t="shared" si="38"/>
        <v>1145.7967091170867</v>
      </c>
    </row>
    <row r="317" spans="3:11">
      <c r="C317">
        <v>313</v>
      </c>
      <c r="D317" s="3">
        <f t="shared" si="39"/>
        <v>50746.000100537094</v>
      </c>
      <c r="E317" s="4">
        <f t="shared" si="32"/>
        <v>976.64337544864679</v>
      </c>
      <c r="F317" s="4">
        <f t="shared" si="33"/>
        <v>169.1533336684399</v>
      </c>
      <c r="G317" s="3">
        <f t="shared" si="37"/>
        <v>49769.356725088444</v>
      </c>
      <c r="H317" s="3">
        <f t="shared" si="34"/>
        <v>0</v>
      </c>
      <c r="I317" s="3">
        <f t="shared" si="35"/>
        <v>0</v>
      </c>
      <c r="J317" s="3">
        <f t="shared" si="36"/>
        <v>0</v>
      </c>
      <c r="K317" s="4">
        <f t="shared" si="38"/>
        <v>1145.7967091170867</v>
      </c>
    </row>
    <row r="318" spans="3:11">
      <c r="C318">
        <v>314</v>
      </c>
      <c r="D318" s="3">
        <f t="shared" si="39"/>
        <v>49769.356725088444</v>
      </c>
      <c r="E318" s="4">
        <f t="shared" si="32"/>
        <v>979.89885336680902</v>
      </c>
      <c r="F318" s="4">
        <f t="shared" si="33"/>
        <v>165.89785575027773</v>
      </c>
      <c r="G318" s="3">
        <f t="shared" si="37"/>
        <v>48789.457871721635</v>
      </c>
      <c r="H318" s="3">
        <f t="shared" si="34"/>
        <v>0</v>
      </c>
      <c r="I318" s="3">
        <f t="shared" si="35"/>
        <v>0</v>
      </c>
      <c r="J318" s="3">
        <f t="shared" si="36"/>
        <v>0</v>
      </c>
      <c r="K318" s="4">
        <f t="shared" si="38"/>
        <v>1145.7967091170867</v>
      </c>
    </row>
    <row r="319" spans="3:11">
      <c r="C319">
        <v>315</v>
      </c>
      <c r="D319" s="3">
        <f t="shared" si="39"/>
        <v>48789.457871721635</v>
      </c>
      <c r="E319" s="4">
        <f t="shared" si="32"/>
        <v>983.16518287803217</v>
      </c>
      <c r="F319" s="4">
        <f t="shared" si="33"/>
        <v>162.63152623905452</v>
      </c>
      <c r="G319" s="3">
        <f t="shared" si="37"/>
        <v>47806.292688843605</v>
      </c>
      <c r="H319" s="3">
        <f t="shared" si="34"/>
        <v>0</v>
      </c>
      <c r="I319" s="3">
        <f t="shared" si="35"/>
        <v>0</v>
      </c>
      <c r="J319" s="3">
        <f t="shared" si="36"/>
        <v>0</v>
      </c>
      <c r="K319" s="4">
        <f t="shared" si="38"/>
        <v>1145.7967091170867</v>
      </c>
    </row>
    <row r="320" spans="3:11">
      <c r="C320">
        <v>316</v>
      </c>
      <c r="D320" s="3">
        <f t="shared" si="39"/>
        <v>47806.292688843605</v>
      </c>
      <c r="E320" s="4">
        <f t="shared" si="32"/>
        <v>986.44240015429193</v>
      </c>
      <c r="F320" s="4">
        <f t="shared" si="33"/>
        <v>159.35430896279482</v>
      </c>
      <c r="G320" s="3">
        <f t="shared" si="37"/>
        <v>46819.850288689311</v>
      </c>
      <c r="H320" s="3">
        <f t="shared" si="34"/>
        <v>0</v>
      </c>
      <c r="I320" s="3">
        <f t="shared" si="35"/>
        <v>0</v>
      </c>
      <c r="J320" s="3">
        <f t="shared" si="36"/>
        <v>0</v>
      </c>
      <c r="K320" s="4">
        <f t="shared" si="38"/>
        <v>1145.7967091170867</v>
      </c>
    </row>
    <row r="321" spans="3:11">
      <c r="C321">
        <v>317</v>
      </c>
      <c r="D321" s="3">
        <f t="shared" si="39"/>
        <v>46819.850288689311</v>
      </c>
      <c r="E321" s="4">
        <f t="shared" si="32"/>
        <v>989.73054148813958</v>
      </c>
      <c r="F321" s="4">
        <f t="shared" si="33"/>
        <v>156.06616762894711</v>
      </c>
      <c r="G321" s="3">
        <f t="shared" si="37"/>
        <v>45830.11974720117</v>
      </c>
      <c r="H321" s="3">
        <f t="shared" si="34"/>
        <v>0</v>
      </c>
      <c r="I321" s="3">
        <f t="shared" si="35"/>
        <v>0</v>
      </c>
      <c r="J321" s="3">
        <f t="shared" si="36"/>
        <v>0</v>
      </c>
      <c r="K321" s="4">
        <f t="shared" si="38"/>
        <v>1145.7967091170867</v>
      </c>
    </row>
    <row r="322" spans="3:11">
      <c r="C322">
        <v>318</v>
      </c>
      <c r="D322" s="3">
        <f t="shared" si="39"/>
        <v>45830.11974720117</v>
      </c>
      <c r="E322" s="4">
        <f t="shared" si="32"/>
        <v>993.02964329310009</v>
      </c>
      <c r="F322" s="4">
        <f t="shared" si="33"/>
        <v>152.7670658239866</v>
      </c>
      <c r="G322" s="3">
        <f t="shared" si="37"/>
        <v>44837.090103908071</v>
      </c>
      <c r="H322" s="3">
        <f t="shared" si="34"/>
        <v>0</v>
      </c>
      <c r="I322" s="3">
        <f t="shared" si="35"/>
        <v>0</v>
      </c>
      <c r="J322" s="3">
        <f t="shared" si="36"/>
        <v>0</v>
      </c>
      <c r="K322" s="4">
        <f t="shared" si="38"/>
        <v>1145.7967091170867</v>
      </c>
    </row>
    <row r="323" spans="3:11">
      <c r="C323">
        <v>319</v>
      </c>
      <c r="D323" s="3">
        <f t="shared" si="39"/>
        <v>44837.090103908071</v>
      </c>
      <c r="E323" s="4">
        <f t="shared" si="32"/>
        <v>996.33974210407723</v>
      </c>
      <c r="F323" s="4">
        <f t="shared" si="33"/>
        <v>149.45696701300952</v>
      </c>
      <c r="G323" s="3">
        <f t="shared" si="37"/>
        <v>43840.750361803992</v>
      </c>
      <c r="H323" s="3">
        <f t="shared" si="34"/>
        <v>0</v>
      </c>
      <c r="I323" s="3">
        <f t="shared" si="35"/>
        <v>0</v>
      </c>
      <c r="J323" s="3">
        <f t="shared" si="36"/>
        <v>0</v>
      </c>
      <c r="K323" s="4">
        <f t="shared" si="38"/>
        <v>1145.7967091170867</v>
      </c>
    </row>
    <row r="324" spans="3:11">
      <c r="C324">
        <v>320</v>
      </c>
      <c r="D324" s="3">
        <f t="shared" si="39"/>
        <v>43840.750361803992</v>
      </c>
      <c r="E324" s="4">
        <f t="shared" si="32"/>
        <v>999.66087457775734</v>
      </c>
      <c r="F324" s="4">
        <f t="shared" si="33"/>
        <v>146.13583453932932</v>
      </c>
      <c r="G324" s="3">
        <f t="shared" si="37"/>
        <v>42841.089487226236</v>
      </c>
      <c r="H324" s="3">
        <f t="shared" si="34"/>
        <v>0</v>
      </c>
      <c r="I324" s="3">
        <f t="shared" si="35"/>
        <v>0</v>
      </c>
      <c r="J324" s="3">
        <f t="shared" si="36"/>
        <v>0</v>
      </c>
      <c r="K324" s="4">
        <f t="shared" si="38"/>
        <v>1145.7967091170867</v>
      </c>
    </row>
    <row r="325" spans="3:11">
      <c r="C325">
        <v>321</v>
      </c>
      <c r="D325" s="3">
        <f t="shared" si="39"/>
        <v>42841.089487226236</v>
      </c>
      <c r="E325" s="4">
        <f t="shared" ref="E325:E364" si="40">PPMT($B$9/$B$10,C325,$B$8*$B$10,-$B$7,0,0)</f>
        <v>1002.9930774930172</v>
      </c>
      <c r="F325" s="4">
        <f t="shared" ref="F325:F364" si="41">IPMT($B$9/$B$10,C325,$B$8*$B$10,-$B$7,0,0)</f>
        <v>142.80363162406954</v>
      </c>
      <c r="G325" s="3">
        <f t="shared" si="37"/>
        <v>41838.096409733218</v>
      </c>
      <c r="H325" s="3">
        <f t="shared" ref="H325:H364" si="42">$B$17/12</f>
        <v>0</v>
      </c>
      <c r="I325" s="3">
        <f t="shared" ref="I325:I364" si="43">$B$18/12</f>
        <v>0</v>
      </c>
      <c r="J325" s="3">
        <f t="shared" ref="J325:J364" si="44">$B$19/12</f>
        <v>0</v>
      </c>
      <c r="K325" s="4">
        <f t="shared" si="38"/>
        <v>1145.7967091170867</v>
      </c>
    </row>
    <row r="326" spans="3:11">
      <c r="C326">
        <v>322</v>
      </c>
      <c r="D326" s="3">
        <f t="shared" si="39"/>
        <v>41838.096409733218</v>
      </c>
      <c r="E326" s="4">
        <f t="shared" si="40"/>
        <v>1006.3363877513269</v>
      </c>
      <c r="F326" s="4">
        <f t="shared" si="41"/>
        <v>139.4603213657598</v>
      </c>
      <c r="G326" s="3">
        <f t="shared" ref="G326:G364" si="45">D326-E326</f>
        <v>40831.760021981892</v>
      </c>
      <c r="H326" s="3">
        <f t="shared" si="42"/>
        <v>0</v>
      </c>
      <c r="I326" s="3">
        <f t="shared" si="43"/>
        <v>0</v>
      </c>
      <c r="J326" s="3">
        <f t="shared" si="44"/>
        <v>0</v>
      </c>
      <c r="K326" s="4">
        <f t="shared" ref="K326:K364" si="46">E326+F326+H326+I326+J326</f>
        <v>1145.7967091170867</v>
      </c>
    </row>
    <row r="327" spans="3:11">
      <c r="C327">
        <v>323</v>
      </c>
      <c r="D327" s="3">
        <f t="shared" si="39"/>
        <v>40831.760021981892</v>
      </c>
      <c r="E327" s="4">
        <f t="shared" si="40"/>
        <v>1009.6908423771649</v>
      </c>
      <c r="F327" s="4">
        <f t="shared" si="41"/>
        <v>136.10586673992182</v>
      </c>
      <c r="G327" s="3">
        <f t="shared" si="45"/>
        <v>39822.069179604725</v>
      </c>
      <c r="H327" s="3">
        <f t="shared" si="42"/>
        <v>0</v>
      </c>
      <c r="I327" s="3">
        <f t="shared" si="43"/>
        <v>0</v>
      </c>
      <c r="J327" s="3">
        <f t="shared" si="44"/>
        <v>0</v>
      </c>
      <c r="K327" s="4">
        <f t="shared" si="46"/>
        <v>1145.7967091170867</v>
      </c>
    </row>
    <row r="328" spans="3:11">
      <c r="C328">
        <v>324</v>
      </c>
      <c r="D328" s="3">
        <f t="shared" ref="D328:D364" si="47">$G327</f>
        <v>39822.069179604725</v>
      </c>
      <c r="E328" s="4">
        <f t="shared" si="40"/>
        <v>1013.0564785184224</v>
      </c>
      <c r="F328" s="4">
        <f t="shared" si="41"/>
        <v>132.74023059866431</v>
      </c>
      <c r="G328" s="3">
        <f t="shared" si="45"/>
        <v>38809.0127010863</v>
      </c>
      <c r="H328" s="3">
        <f t="shared" si="42"/>
        <v>0</v>
      </c>
      <c r="I328" s="3">
        <f t="shared" si="43"/>
        <v>0</v>
      </c>
      <c r="J328" s="3">
        <f t="shared" si="44"/>
        <v>0</v>
      </c>
      <c r="K328" s="4">
        <f t="shared" si="46"/>
        <v>1145.7967091170867</v>
      </c>
    </row>
    <row r="329" spans="3:11">
      <c r="C329">
        <v>325</v>
      </c>
      <c r="D329" s="3">
        <f t="shared" si="47"/>
        <v>38809.0127010863</v>
      </c>
      <c r="E329" s="4">
        <f t="shared" si="40"/>
        <v>1016.4333334468171</v>
      </c>
      <c r="F329" s="4">
        <f t="shared" si="41"/>
        <v>129.36337567026962</v>
      </c>
      <c r="G329" s="3">
        <f t="shared" si="45"/>
        <v>37792.579367639482</v>
      </c>
      <c r="H329" s="3">
        <f t="shared" si="42"/>
        <v>0</v>
      </c>
      <c r="I329" s="3">
        <f t="shared" si="43"/>
        <v>0</v>
      </c>
      <c r="J329" s="3">
        <f t="shared" si="44"/>
        <v>0</v>
      </c>
      <c r="K329" s="4">
        <f t="shared" si="46"/>
        <v>1145.7967091170867</v>
      </c>
    </row>
    <row r="330" spans="3:11">
      <c r="C330">
        <v>326</v>
      </c>
      <c r="D330" s="3">
        <f t="shared" si="47"/>
        <v>37792.579367639482</v>
      </c>
      <c r="E330" s="4">
        <f t="shared" si="40"/>
        <v>1019.8214445583062</v>
      </c>
      <c r="F330" s="4">
        <f t="shared" si="41"/>
        <v>125.97526455878048</v>
      </c>
      <c r="G330" s="3">
        <f t="shared" si="45"/>
        <v>36772.757923081175</v>
      </c>
      <c r="H330" s="3">
        <f t="shared" si="42"/>
        <v>0</v>
      </c>
      <c r="I330" s="3">
        <f t="shared" si="43"/>
        <v>0</v>
      </c>
      <c r="J330" s="3">
        <f t="shared" si="44"/>
        <v>0</v>
      </c>
      <c r="K330" s="4">
        <f t="shared" si="46"/>
        <v>1145.7967091170867</v>
      </c>
    </row>
    <row r="331" spans="3:11">
      <c r="C331">
        <v>327</v>
      </c>
      <c r="D331" s="3">
        <f t="shared" si="47"/>
        <v>36772.757923081175</v>
      </c>
      <c r="E331" s="4">
        <f t="shared" si="40"/>
        <v>1023.2208493735011</v>
      </c>
      <c r="F331" s="4">
        <f t="shared" si="41"/>
        <v>122.57585974358567</v>
      </c>
      <c r="G331" s="3">
        <f t="shared" si="45"/>
        <v>35749.537073707674</v>
      </c>
      <c r="H331" s="3">
        <f t="shared" si="42"/>
        <v>0</v>
      </c>
      <c r="I331" s="3">
        <f t="shared" si="43"/>
        <v>0</v>
      </c>
      <c r="J331" s="3">
        <f t="shared" si="44"/>
        <v>0</v>
      </c>
      <c r="K331" s="4">
        <f t="shared" si="46"/>
        <v>1145.7967091170867</v>
      </c>
    </row>
    <row r="332" spans="3:11">
      <c r="C332">
        <v>328</v>
      </c>
      <c r="D332" s="3">
        <f t="shared" si="47"/>
        <v>35749.537073707674</v>
      </c>
      <c r="E332" s="4">
        <f t="shared" si="40"/>
        <v>1026.6315855380797</v>
      </c>
      <c r="F332" s="4">
        <f t="shared" si="41"/>
        <v>119.16512357900696</v>
      </c>
      <c r="G332" s="3">
        <f t="shared" si="45"/>
        <v>34722.905488169592</v>
      </c>
      <c r="H332" s="3">
        <f t="shared" si="42"/>
        <v>0</v>
      </c>
      <c r="I332" s="3">
        <f t="shared" si="43"/>
        <v>0</v>
      </c>
      <c r="J332" s="3">
        <f t="shared" si="44"/>
        <v>0</v>
      </c>
      <c r="K332" s="4">
        <f t="shared" si="46"/>
        <v>1145.7967091170867</v>
      </c>
    </row>
    <row r="333" spans="3:11">
      <c r="C333">
        <v>329</v>
      </c>
      <c r="D333" s="3">
        <f t="shared" si="47"/>
        <v>34722.905488169592</v>
      </c>
      <c r="E333" s="4">
        <f t="shared" si="40"/>
        <v>1030.053690823207</v>
      </c>
      <c r="F333" s="4">
        <f t="shared" si="41"/>
        <v>115.74301829387977</v>
      </c>
      <c r="G333" s="3">
        <f t="shared" si="45"/>
        <v>33692.851797346382</v>
      </c>
      <c r="H333" s="3">
        <f t="shared" si="42"/>
        <v>0</v>
      </c>
      <c r="I333" s="3">
        <f t="shared" si="43"/>
        <v>0</v>
      </c>
      <c r="J333" s="3">
        <f t="shared" si="44"/>
        <v>0</v>
      </c>
      <c r="K333" s="4">
        <f t="shared" si="46"/>
        <v>1145.7967091170867</v>
      </c>
    </row>
    <row r="334" spans="3:11">
      <c r="C334">
        <v>330</v>
      </c>
      <c r="D334" s="3">
        <f t="shared" si="47"/>
        <v>33692.851797346382</v>
      </c>
      <c r="E334" s="4">
        <f t="shared" si="40"/>
        <v>1033.4872031259504</v>
      </c>
      <c r="F334" s="4">
        <f t="shared" si="41"/>
        <v>112.30950599113635</v>
      </c>
      <c r="G334" s="3">
        <f t="shared" si="45"/>
        <v>32659.364594220431</v>
      </c>
      <c r="H334" s="3">
        <f t="shared" si="42"/>
        <v>0</v>
      </c>
      <c r="I334" s="3">
        <f t="shared" si="43"/>
        <v>0</v>
      </c>
      <c r="J334" s="3">
        <f t="shared" si="44"/>
        <v>0</v>
      </c>
      <c r="K334" s="4">
        <f t="shared" si="46"/>
        <v>1145.7967091170867</v>
      </c>
    </row>
    <row r="335" spans="3:11">
      <c r="C335">
        <v>331</v>
      </c>
      <c r="D335" s="3">
        <f t="shared" si="47"/>
        <v>32659.364594220431</v>
      </c>
      <c r="E335" s="4">
        <f t="shared" si="40"/>
        <v>1036.9321604697038</v>
      </c>
      <c r="F335" s="4">
        <f t="shared" si="41"/>
        <v>108.86454864738278</v>
      </c>
      <c r="G335" s="3">
        <f t="shared" si="45"/>
        <v>31622.432433750728</v>
      </c>
      <c r="H335" s="3">
        <f t="shared" si="42"/>
        <v>0</v>
      </c>
      <c r="I335" s="3">
        <f t="shared" si="43"/>
        <v>0</v>
      </c>
      <c r="J335" s="3">
        <f t="shared" si="44"/>
        <v>0</v>
      </c>
      <c r="K335" s="4">
        <f t="shared" si="46"/>
        <v>1145.7967091170867</v>
      </c>
    </row>
    <row r="336" spans="3:11">
      <c r="C336">
        <v>332</v>
      </c>
      <c r="D336" s="3">
        <f t="shared" si="47"/>
        <v>31622.432433750728</v>
      </c>
      <c r="E336" s="4">
        <f t="shared" si="40"/>
        <v>1040.3886010046026</v>
      </c>
      <c r="F336" s="4">
        <f t="shared" si="41"/>
        <v>105.40810811248414</v>
      </c>
      <c r="G336" s="3">
        <f t="shared" si="45"/>
        <v>30582.043832746123</v>
      </c>
      <c r="H336" s="3">
        <f t="shared" si="42"/>
        <v>0</v>
      </c>
      <c r="I336" s="3">
        <f t="shared" si="43"/>
        <v>0</v>
      </c>
      <c r="J336" s="3">
        <f t="shared" si="44"/>
        <v>0</v>
      </c>
      <c r="K336" s="4">
        <f t="shared" si="46"/>
        <v>1145.7967091170867</v>
      </c>
    </row>
    <row r="337" spans="3:11">
      <c r="C337">
        <v>333</v>
      </c>
      <c r="D337" s="3">
        <f t="shared" si="47"/>
        <v>30582.043832746123</v>
      </c>
      <c r="E337" s="4">
        <f t="shared" si="40"/>
        <v>1043.856563007952</v>
      </c>
      <c r="F337" s="4">
        <f t="shared" si="41"/>
        <v>101.94014610913466</v>
      </c>
      <c r="G337" s="3">
        <f t="shared" si="45"/>
        <v>29538.18726973817</v>
      </c>
      <c r="H337" s="3">
        <f t="shared" si="42"/>
        <v>0</v>
      </c>
      <c r="I337" s="3">
        <f t="shared" si="43"/>
        <v>0</v>
      </c>
      <c r="J337" s="3">
        <f t="shared" si="44"/>
        <v>0</v>
      </c>
      <c r="K337" s="4">
        <f t="shared" si="46"/>
        <v>1145.7967091170867</v>
      </c>
    </row>
    <row r="338" spans="3:11">
      <c r="C338">
        <v>334</v>
      </c>
      <c r="D338" s="3">
        <f t="shared" si="47"/>
        <v>29538.18726973817</v>
      </c>
      <c r="E338" s="4">
        <f t="shared" si="40"/>
        <v>1047.3360848846451</v>
      </c>
      <c r="F338" s="4">
        <f t="shared" si="41"/>
        <v>98.460624232441575</v>
      </c>
      <c r="G338" s="3">
        <f t="shared" si="45"/>
        <v>28490.851184853524</v>
      </c>
      <c r="H338" s="3">
        <f t="shared" si="42"/>
        <v>0</v>
      </c>
      <c r="I338" s="3">
        <f t="shared" si="43"/>
        <v>0</v>
      </c>
      <c r="J338" s="3">
        <f t="shared" si="44"/>
        <v>0</v>
      </c>
      <c r="K338" s="4">
        <f t="shared" si="46"/>
        <v>1145.7967091170867</v>
      </c>
    </row>
    <row r="339" spans="3:11">
      <c r="C339">
        <v>335</v>
      </c>
      <c r="D339" s="3">
        <f t="shared" si="47"/>
        <v>28490.851184853524</v>
      </c>
      <c r="E339" s="4">
        <f t="shared" si="40"/>
        <v>1050.8272051675938</v>
      </c>
      <c r="F339" s="4">
        <f t="shared" si="41"/>
        <v>94.969503949492946</v>
      </c>
      <c r="G339" s="3">
        <f t="shared" si="45"/>
        <v>27440.023979685931</v>
      </c>
      <c r="H339" s="3">
        <f t="shared" si="42"/>
        <v>0</v>
      </c>
      <c r="I339" s="3">
        <f t="shared" si="43"/>
        <v>0</v>
      </c>
      <c r="J339" s="3">
        <f t="shared" si="44"/>
        <v>0</v>
      </c>
      <c r="K339" s="4">
        <f t="shared" si="46"/>
        <v>1145.7967091170867</v>
      </c>
    </row>
    <row r="340" spans="3:11">
      <c r="C340">
        <v>336</v>
      </c>
      <c r="D340" s="3">
        <f t="shared" si="47"/>
        <v>27440.023979685931</v>
      </c>
      <c r="E340" s="4">
        <f t="shared" si="40"/>
        <v>1054.3299625181528</v>
      </c>
      <c r="F340" s="4">
        <f t="shared" si="41"/>
        <v>91.466746598933824</v>
      </c>
      <c r="G340" s="3">
        <f t="shared" si="45"/>
        <v>26385.694017167778</v>
      </c>
      <c r="H340" s="3">
        <f t="shared" si="42"/>
        <v>0</v>
      </c>
      <c r="I340" s="3">
        <f t="shared" si="43"/>
        <v>0</v>
      </c>
      <c r="J340" s="3">
        <f t="shared" si="44"/>
        <v>0</v>
      </c>
      <c r="K340" s="4">
        <f t="shared" si="46"/>
        <v>1145.7967091170867</v>
      </c>
    </row>
    <row r="341" spans="3:11">
      <c r="C341">
        <v>337</v>
      </c>
      <c r="D341" s="3">
        <f t="shared" si="47"/>
        <v>26385.694017167778</v>
      </c>
      <c r="E341" s="4">
        <f t="shared" si="40"/>
        <v>1057.8443957265467</v>
      </c>
      <c r="F341" s="4">
        <f t="shared" si="41"/>
        <v>87.952313390539885</v>
      </c>
      <c r="G341" s="3">
        <f t="shared" si="45"/>
        <v>25327.84962144123</v>
      </c>
      <c r="H341" s="3">
        <f t="shared" si="42"/>
        <v>0</v>
      </c>
      <c r="I341" s="3">
        <f t="shared" si="43"/>
        <v>0</v>
      </c>
      <c r="J341" s="3">
        <f t="shared" si="44"/>
        <v>0</v>
      </c>
      <c r="K341" s="4">
        <f t="shared" si="46"/>
        <v>1145.7967091170867</v>
      </c>
    </row>
    <row r="342" spans="3:11">
      <c r="C342">
        <v>338</v>
      </c>
      <c r="D342" s="3">
        <f t="shared" si="47"/>
        <v>25327.84962144123</v>
      </c>
      <c r="E342" s="4">
        <f t="shared" si="40"/>
        <v>1061.3705437123022</v>
      </c>
      <c r="F342" s="4">
        <f t="shared" si="41"/>
        <v>84.426165404784655</v>
      </c>
      <c r="G342" s="3">
        <f t="shared" si="45"/>
        <v>24266.479077728927</v>
      </c>
      <c r="H342" s="3">
        <f t="shared" si="42"/>
        <v>0</v>
      </c>
      <c r="I342" s="3">
        <f t="shared" si="43"/>
        <v>0</v>
      </c>
      <c r="J342" s="3">
        <f t="shared" si="44"/>
        <v>0</v>
      </c>
      <c r="K342" s="4">
        <f t="shared" si="46"/>
        <v>1145.7967091170867</v>
      </c>
    </row>
    <row r="343" spans="3:11">
      <c r="C343">
        <v>339</v>
      </c>
      <c r="D343" s="3">
        <f t="shared" si="47"/>
        <v>24266.479077728927</v>
      </c>
      <c r="E343" s="4">
        <f t="shared" si="40"/>
        <v>1064.9084455246764</v>
      </c>
      <c r="F343" s="4">
        <f t="shared" si="41"/>
        <v>80.888263592410368</v>
      </c>
      <c r="G343" s="3">
        <f t="shared" si="45"/>
        <v>23201.57063220425</v>
      </c>
      <c r="H343" s="3">
        <f t="shared" si="42"/>
        <v>0</v>
      </c>
      <c r="I343" s="3">
        <f t="shared" si="43"/>
        <v>0</v>
      </c>
      <c r="J343" s="3">
        <f t="shared" si="44"/>
        <v>0</v>
      </c>
      <c r="K343" s="4">
        <f t="shared" si="46"/>
        <v>1145.7967091170867</v>
      </c>
    </row>
    <row r="344" spans="3:11">
      <c r="C344">
        <v>340</v>
      </c>
      <c r="D344" s="3">
        <f t="shared" si="47"/>
        <v>23201.57063220425</v>
      </c>
      <c r="E344" s="4">
        <f t="shared" si="40"/>
        <v>1068.4581403430923</v>
      </c>
      <c r="F344" s="4">
        <f t="shared" si="41"/>
        <v>77.338568773994538</v>
      </c>
      <c r="G344" s="3">
        <f t="shared" si="45"/>
        <v>22133.112491861157</v>
      </c>
      <c r="H344" s="3">
        <f t="shared" si="42"/>
        <v>0</v>
      </c>
      <c r="I344" s="3">
        <f t="shared" si="43"/>
        <v>0</v>
      </c>
      <c r="J344" s="3">
        <f t="shared" si="44"/>
        <v>0</v>
      </c>
      <c r="K344" s="4">
        <f t="shared" si="46"/>
        <v>1145.7967091170867</v>
      </c>
    </row>
    <row r="345" spans="3:11">
      <c r="C345">
        <v>341</v>
      </c>
      <c r="D345" s="3">
        <f t="shared" si="47"/>
        <v>22133.112491861157</v>
      </c>
      <c r="E345" s="4">
        <f t="shared" si="40"/>
        <v>1072.0196674775686</v>
      </c>
      <c r="F345" s="4">
        <f t="shared" si="41"/>
        <v>73.777041639518004</v>
      </c>
      <c r="G345" s="3">
        <f t="shared" si="45"/>
        <v>21061.092824383588</v>
      </c>
      <c r="H345" s="3">
        <f t="shared" si="42"/>
        <v>0</v>
      </c>
      <c r="I345" s="3">
        <f t="shared" si="43"/>
        <v>0</v>
      </c>
      <c r="J345" s="3">
        <f t="shared" si="44"/>
        <v>0</v>
      </c>
      <c r="K345" s="4">
        <f t="shared" si="46"/>
        <v>1145.7967091170867</v>
      </c>
    </row>
    <row r="346" spans="3:11">
      <c r="C346">
        <v>342</v>
      </c>
      <c r="D346" s="3">
        <f t="shared" si="47"/>
        <v>21061.092824383588</v>
      </c>
      <c r="E346" s="4">
        <f t="shared" si="40"/>
        <v>1075.5930663691606</v>
      </c>
      <c r="F346" s="4">
        <f t="shared" si="41"/>
        <v>70.203642747926068</v>
      </c>
      <c r="G346" s="3">
        <f t="shared" si="45"/>
        <v>19985.499758014426</v>
      </c>
      <c r="H346" s="3">
        <f t="shared" si="42"/>
        <v>0</v>
      </c>
      <c r="I346" s="3">
        <f t="shared" si="43"/>
        <v>0</v>
      </c>
      <c r="J346" s="3">
        <f t="shared" si="44"/>
        <v>0</v>
      </c>
      <c r="K346" s="4">
        <f t="shared" si="46"/>
        <v>1145.7967091170867</v>
      </c>
    </row>
    <row r="347" spans="3:11">
      <c r="C347">
        <v>343</v>
      </c>
      <c r="D347" s="3">
        <f t="shared" si="47"/>
        <v>19985.499758014426</v>
      </c>
      <c r="E347" s="4">
        <f t="shared" si="40"/>
        <v>1079.178376590392</v>
      </c>
      <c r="F347" s="4">
        <f t="shared" si="41"/>
        <v>66.618332526694672</v>
      </c>
      <c r="G347" s="3">
        <f t="shared" si="45"/>
        <v>18906.321381424033</v>
      </c>
      <c r="H347" s="3">
        <f t="shared" si="42"/>
        <v>0</v>
      </c>
      <c r="I347" s="3">
        <f t="shared" si="43"/>
        <v>0</v>
      </c>
      <c r="J347" s="3">
        <f t="shared" si="44"/>
        <v>0</v>
      </c>
      <c r="K347" s="4">
        <f t="shared" si="46"/>
        <v>1145.7967091170867</v>
      </c>
    </row>
    <row r="348" spans="3:11">
      <c r="C348">
        <v>344</v>
      </c>
      <c r="D348" s="3">
        <f t="shared" si="47"/>
        <v>18906.321381424033</v>
      </c>
      <c r="E348" s="4">
        <f t="shared" si="40"/>
        <v>1082.7756378456929</v>
      </c>
      <c r="F348" s="4">
        <f t="shared" si="41"/>
        <v>63.021071271393843</v>
      </c>
      <c r="G348" s="3">
        <f t="shared" si="45"/>
        <v>17823.545743578339</v>
      </c>
      <c r="H348" s="3">
        <f t="shared" si="42"/>
        <v>0</v>
      </c>
      <c r="I348" s="3">
        <f t="shared" si="43"/>
        <v>0</v>
      </c>
      <c r="J348" s="3">
        <f t="shared" si="44"/>
        <v>0</v>
      </c>
      <c r="K348" s="4">
        <f t="shared" si="46"/>
        <v>1145.7967091170867</v>
      </c>
    </row>
    <row r="349" spans="3:11">
      <c r="C349">
        <v>345</v>
      </c>
      <c r="D349" s="3">
        <f t="shared" si="47"/>
        <v>17823.545743578339</v>
      </c>
      <c r="E349" s="4">
        <f t="shared" si="40"/>
        <v>1086.3848899718453</v>
      </c>
      <c r="F349" s="4">
        <f t="shared" si="41"/>
        <v>59.411819145241367</v>
      </c>
      <c r="G349" s="3">
        <f t="shared" si="45"/>
        <v>16737.160853606492</v>
      </c>
      <c r="H349" s="3">
        <f t="shared" si="42"/>
        <v>0</v>
      </c>
      <c r="I349" s="3">
        <f t="shared" si="43"/>
        <v>0</v>
      </c>
      <c r="J349" s="3">
        <f t="shared" si="44"/>
        <v>0</v>
      </c>
      <c r="K349" s="4">
        <f t="shared" si="46"/>
        <v>1145.7967091170867</v>
      </c>
    </row>
    <row r="350" spans="3:11">
      <c r="C350">
        <v>346</v>
      </c>
      <c r="D350" s="3">
        <f t="shared" si="47"/>
        <v>16737.160853606492</v>
      </c>
      <c r="E350" s="4">
        <f t="shared" si="40"/>
        <v>1090.0061729384186</v>
      </c>
      <c r="F350" s="4">
        <f t="shared" si="41"/>
        <v>55.790536178668269</v>
      </c>
      <c r="G350" s="3">
        <f t="shared" si="45"/>
        <v>15647.154680668074</v>
      </c>
      <c r="H350" s="3">
        <f t="shared" si="42"/>
        <v>0</v>
      </c>
      <c r="I350" s="3">
        <f t="shared" si="43"/>
        <v>0</v>
      </c>
      <c r="J350" s="3">
        <f t="shared" si="44"/>
        <v>0</v>
      </c>
      <c r="K350" s="4">
        <f t="shared" si="46"/>
        <v>1145.7967091170867</v>
      </c>
    </row>
    <row r="351" spans="3:11">
      <c r="C351">
        <v>347</v>
      </c>
      <c r="D351" s="3">
        <f t="shared" si="47"/>
        <v>15647.154680668074</v>
      </c>
      <c r="E351" s="4">
        <f t="shared" si="40"/>
        <v>1093.6395268482136</v>
      </c>
      <c r="F351" s="4">
        <f t="shared" si="41"/>
        <v>52.15718226887325</v>
      </c>
      <c r="G351" s="3">
        <f t="shared" si="45"/>
        <v>14553.515153819861</v>
      </c>
      <c r="H351" s="3">
        <f t="shared" si="42"/>
        <v>0</v>
      </c>
      <c r="I351" s="3">
        <f t="shared" si="43"/>
        <v>0</v>
      </c>
      <c r="J351" s="3">
        <f t="shared" si="44"/>
        <v>0</v>
      </c>
      <c r="K351" s="4">
        <f t="shared" si="46"/>
        <v>1145.7967091170867</v>
      </c>
    </row>
    <row r="352" spans="3:11">
      <c r="C352">
        <v>348</v>
      </c>
      <c r="D352" s="3">
        <f t="shared" si="47"/>
        <v>14553.515153819861</v>
      </c>
      <c r="E352" s="4">
        <f t="shared" si="40"/>
        <v>1097.2849919377072</v>
      </c>
      <c r="F352" s="4">
        <f t="shared" si="41"/>
        <v>48.511717179379588</v>
      </c>
      <c r="G352" s="3">
        <f t="shared" si="45"/>
        <v>13456.230161882153</v>
      </c>
      <c r="H352" s="3">
        <f t="shared" si="42"/>
        <v>0</v>
      </c>
      <c r="I352" s="3">
        <f t="shared" si="43"/>
        <v>0</v>
      </c>
      <c r="J352" s="3">
        <f t="shared" si="44"/>
        <v>0</v>
      </c>
      <c r="K352" s="4">
        <f t="shared" si="46"/>
        <v>1145.7967091170867</v>
      </c>
    </row>
    <row r="353" spans="3:11">
      <c r="C353">
        <v>349</v>
      </c>
      <c r="D353" s="3">
        <f t="shared" si="47"/>
        <v>13456.230161882153</v>
      </c>
      <c r="E353" s="4">
        <f t="shared" si="40"/>
        <v>1100.9426085774999</v>
      </c>
      <c r="F353" s="4">
        <f t="shared" si="41"/>
        <v>44.854100539586895</v>
      </c>
      <c r="G353" s="3">
        <f t="shared" si="45"/>
        <v>12355.287553304654</v>
      </c>
      <c r="H353" s="3">
        <f t="shared" si="42"/>
        <v>0</v>
      </c>
      <c r="I353" s="3">
        <f t="shared" si="43"/>
        <v>0</v>
      </c>
      <c r="J353" s="3">
        <f t="shared" si="44"/>
        <v>0</v>
      </c>
      <c r="K353" s="4">
        <f t="shared" si="46"/>
        <v>1145.7967091170867</v>
      </c>
    </row>
    <row r="354" spans="3:11">
      <c r="C354">
        <v>350</v>
      </c>
      <c r="D354" s="3">
        <f t="shared" si="47"/>
        <v>12355.287553304654</v>
      </c>
      <c r="E354" s="4">
        <f t="shared" si="40"/>
        <v>1104.612417272758</v>
      </c>
      <c r="F354" s="4">
        <f t="shared" si="41"/>
        <v>41.18429184432879</v>
      </c>
      <c r="G354" s="3">
        <f t="shared" si="45"/>
        <v>11250.675136031896</v>
      </c>
      <c r="H354" s="3">
        <f t="shared" si="42"/>
        <v>0</v>
      </c>
      <c r="I354" s="3">
        <f t="shared" si="43"/>
        <v>0</v>
      </c>
      <c r="J354" s="3">
        <f t="shared" si="44"/>
        <v>0</v>
      </c>
      <c r="K354" s="4">
        <f t="shared" si="46"/>
        <v>1145.7967091170867</v>
      </c>
    </row>
    <row r="355" spans="3:11">
      <c r="C355">
        <v>351</v>
      </c>
      <c r="D355" s="3">
        <f t="shared" si="47"/>
        <v>11250.675136031896</v>
      </c>
      <c r="E355" s="4">
        <f t="shared" si="40"/>
        <v>1108.2944586636675</v>
      </c>
      <c r="F355" s="4">
        <f t="shared" si="41"/>
        <v>37.502250453419208</v>
      </c>
      <c r="G355" s="3">
        <f t="shared" si="45"/>
        <v>10142.380677368228</v>
      </c>
      <c r="H355" s="3">
        <f t="shared" si="42"/>
        <v>0</v>
      </c>
      <c r="I355" s="3">
        <f t="shared" si="43"/>
        <v>0</v>
      </c>
      <c r="J355" s="3">
        <f t="shared" si="44"/>
        <v>0</v>
      </c>
      <c r="K355" s="4">
        <f t="shared" si="46"/>
        <v>1145.7967091170867</v>
      </c>
    </row>
    <row r="356" spans="3:11">
      <c r="C356">
        <v>352</v>
      </c>
      <c r="D356" s="3">
        <f t="shared" si="47"/>
        <v>10142.380677368228</v>
      </c>
      <c r="E356" s="4">
        <f t="shared" si="40"/>
        <v>1111.9887735258794</v>
      </c>
      <c r="F356" s="4">
        <f t="shared" si="41"/>
        <v>33.807935591207354</v>
      </c>
      <c r="G356" s="3">
        <f t="shared" si="45"/>
        <v>9030.3919038423483</v>
      </c>
      <c r="H356" s="3">
        <f t="shared" si="42"/>
        <v>0</v>
      </c>
      <c r="I356" s="3">
        <f t="shared" si="43"/>
        <v>0</v>
      </c>
      <c r="J356" s="3">
        <f t="shared" si="44"/>
        <v>0</v>
      </c>
      <c r="K356" s="4">
        <f t="shared" si="46"/>
        <v>1145.7967091170867</v>
      </c>
    </row>
    <row r="357" spans="3:11">
      <c r="C357">
        <v>353</v>
      </c>
      <c r="D357" s="3">
        <f t="shared" si="47"/>
        <v>9030.3919038423483</v>
      </c>
      <c r="E357" s="4">
        <f t="shared" si="40"/>
        <v>1115.6954027709662</v>
      </c>
      <c r="F357" s="4">
        <f t="shared" si="41"/>
        <v>30.101306346120548</v>
      </c>
      <c r="G357" s="3">
        <f t="shared" si="45"/>
        <v>7914.696501071382</v>
      </c>
      <c r="H357" s="3">
        <f t="shared" si="42"/>
        <v>0</v>
      </c>
      <c r="I357" s="3">
        <f t="shared" si="43"/>
        <v>0</v>
      </c>
      <c r="J357" s="3">
        <f t="shared" si="44"/>
        <v>0</v>
      </c>
      <c r="K357" s="4">
        <f t="shared" si="46"/>
        <v>1145.7967091170867</v>
      </c>
    </row>
    <row r="358" spans="3:11">
      <c r="C358">
        <v>354</v>
      </c>
      <c r="D358" s="3">
        <f t="shared" si="47"/>
        <v>7914.696501071382</v>
      </c>
      <c r="E358" s="4">
        <f t="shared" si="40"/>
        <v>1119.4143874468696</v>
      </c>
      <c r="F358" s="4">
        <f t="shared" si="41"/>
        <v>26.382321670217209</v>
      </c>
      <c r="G358" s="3">
        <f t="shared" si="45"/>
        <v>6795.2821136245129</v>
      </c>
      <c r="H358" s="3">
        <f t="shared" si="42"/>
        <v>0</v>
      </c>
      <c r="I358" s="3">
        <f t="shared" si="43"/>
        <v>0</v>
      </c>
      <c r="J358" s="3">
        <f t="shared" si="44"/>
        <v>0</v>
      </c>
      <c r="K358" s="4">
        <f t="shared" si="46"/>
        <v>1145.7967091170867</v>
      </c>
    </row>
    <row r="359" spans="3:11">
      <c r="C359">
        <v>355</v>
      </c>
      <c r="D359" s="3">
        <f t="shared" si="47"/>
        <v>6795.2821136245129</v>
      </c>
      <c r="E359" s="4">
        <f t="shared" si="40"/>
        <v>1123.1457687383593</v>
      </c>
      <c r="F359" s="4">
        <f t="shared" si="41"/>
        <v>22.650940378727391</v>
      </c>
      <c r="G359" s="3">
        <f t="shared" si="45"/>
        <v>5672.1363448861539</v>
      </c>
      <c r="H359" s="3">
        <f t="shared" si="42"/>
        <v>0</v>
      </c>
      <c r="I359" s="3">
        <f t="shared" si="43"/>
        <v>0</v>
      </c>
      <c r="J359" s="3">
        <f t="shared" si="44"/>
        <v>0</v>
      </c>
      <c r="K359" s="4">
        <f t="shared" si="46"/>
        <v>1145.7967091170867</v>
      </c>
    </row>
    <row r="360" spans="3:11">
      <c r="C360">
        <v>356</v>
      </c>
      <c r="D360" s="3">
        <f t="shared" si="47"/>
        <v>5672.1363448861539</v>
      </c>
      <c r="E360" s="4">
        <f t="shared" si="40"/>
        <v>1126.8895879674876</v>
      </c>
      <c r="F360" s="4">
        <f t="shared" si="41"/>
        <v>18.907121149599167</v>
      </c>
      <c r="G360" s="3">
        <f t="shared" si="45"/>
        <v>4545.2467569186665</v>
      </c>
      <c r="H360" s="3">
        <f t="shared" si="42"/>
        <v>0</v>
      </c>
      <c r="I360" s="3">
        <f t="shared" si="43"/>
        <v>0</v>
      </c>
      <c r="J360" s="3">
        <f t="shared" si="44"/>
        <v>0</v>
      </c>
      <c r="K360" s="4">
        <f t="shared" si="46"/>
        <v>1145.7967091170867</v>
      </c>
    </row>
    <row r="361" spans="3:11">
      <c r="C361">
        <v>357</v>
      </c>
      <c r="D361" s="3">
        <f t="shared" si="47"/>
        <v>4545.2467569186665</v>
      </c>
      <c r="E361" s="4">
        <f t="shared" si="40"/>
        <v>1130.6458865940454</v>
      </c>
      <c r="F361" s="4">
        <f t="shared" si="41"/>
        <v>15.150822523041475</v>
      </c>
      <c r="G361" s="3">
        <f t="shared" si="45"/>
        <v>3414.6008703246212</v>
      </c>
      <c r="H361" s="3">
        <f t="shared" si="42"/>
        <v>0</v>
      </c>
      <c r="I361" s="3">
        <f t="shared" si="43"/>
        <v>0</v>
      </c>
      <c r="J361" s="3">
        <f t="shared" si="44"/>
        <v>0</v>
      </c>
      <c r="K361" s="4">
        <f t="shared" si="46"/>
        <v>1145.7967091170867</v>
      </c>
    </row>
    <row r="362" spans="3:11">
      <c r="C362">
        <v>358</v>
      </c>
      <c r="D362" s="3">
        <f t="shared" si="47"/>
        <v>3414.6008703246212</v>
      </c>
      <c r="E362" s="4">
        <f t="shared" si="40"/>
        <v>1134.4147062160259</v>
      </c>
      <c r="F362" s="4">
        <f t="shared" si="41"/>
        <v>11.382002901060817</v>
      </c>
      <c r="G362" s="3">
        <f t="shared" si="45"/>
        <v>2280.1861641085952</v>
      </c>
      <c r="H362" s="3">
        <f t="shared" si="42"/>
        <v>0</v>
      </c>
      <c r="I362" s="3">
        <f t="shared" si="43"/>
        <v>0</v>
      </c>
      <c r="J362" s="3">
        <f t="shared" si="44"/>
        <v>0</v>
      </c>
      <c r="K362" s="4">
        <f t="shared" si="46"/>
        <v>1145.7967091170867</v>
      </c>
    </row>
    <row r="363" spans="3:11">
      <c r="C363">
        <v>359</v>
      </c>
      <c r="D363" s="3">
        <f t="shared" si="47"/>
        <v>2280.1861641085952</v>
      </c>
      <c r="E363" s="4">
        <f t="shared" si="40"/>
        <v>1138.1960885700798</v>
      </c>
      <c r="F363" s="4">
        <f t="shared" si="41"/>
        <v>7.6006205470068382</v>
      </c>
      <c r="G363" s="3">
        <f t="shared" si="45"/>
        <v>1141.9900755385154</v>
      </c>
      <c r="H363" s="3">
        <f t="shared" si="42"/>
        <v>0</v>
      </c>
      <c r="I363" s="3">
        <f t="shared" si="43"/>
        <v>0</v>
      </c>
      <c r="J363" s="3">
        <f t="shared" si="44"/>
        <v>0</v>
      </c>
      <c r="K363" s="4">
        <f t="shared" si="46"/>
        <v>1145.7967091170867</v>
      </c>
    </row>
    <row r="364" spans="3:11">
      <c r="C364">
        <v>360</v>
      </c>
      <c r="D364" s="3">
        <f t="shared" si="47"/>
        <v>1141.9900755385154</v>
      </c>
      <c r="E364" s="4">
        <f t="shared" si="40"/>
        <v>1141.99007553198</v>
      </c>
      <c r="F364" s="4">
        <f t="shared" si="41"/>
        <v>3.8066335851066593</v>
      </c>
      <c r="G364" s="3">
        <f t="shared" si="45"/>
        <v>6.5354015532648191E-9</v>
      </c>
      <c r="H364" s="3">
        <f t="shared" si="42"/>
        <v>0</v>
      </c>
      <c r="I364" s="3">
        <f t="shared" si="43"/>
        <v>0</v>
      </c>
      <c r="J364" s="3">
        <f t="shared" si="44"/>
        <v>0</v>
      </c>
      <c r="K364" s="4">
        <f t="shared" si="46"/>
        <v>1145.7967091170867</v>
      </c>
    </row>
    <row r="365" spans="3:11">
      <c r="E365" s="4"/>
      <c r="F365" s="4"/>
      <c r="K365" s="4"/>
    </row>
    <row r="366" spans="3:11">
      <c r="E366" s="4"/>
      <c r="F366" s="4"/>
      <c r="K366" s="4"/>
    </row>
    <row r="367" spans="3:11">
      <c r="E367" s="4"/>
      <c r="F367" s="4"/>
      <c r="K367" s="4"/>
    </row>
    <row r="368" spans="3:11">
      <c r="E368" s="4"/>
      <c r="F368" s="4"/>
      <c r="K368" s="4"/>
    </row>
    <row r="369" spans="5:11">
      <c r="E369" s="4"/>
      <c r="F369" s="4"/>
      <c r="K369" s="4"/>
    </row>
    <row r="370" spans="5:11">
      <c r="E370" s="4"/>
      <c r="F370" s="4"/>
      <c r="K370" s="4"/>
    </row>
    <row r="371" spans="5:11">
      <c r="E371" s="4"/>
      <c r="F371" s="4"/>
      <c r="K371" s="4"/>
    </row>
    <row r="372" spans="5:11">
      <c r="E372" s="4"/>
      <c r="F372" s="4"/>
      <c r="K372" s="4"/>
    </row>
    <row r="373" spans="5:11">
      <c r="E373" s="4"/>
      <c r="F373" s="4"/>
      <c r="K373" s="4"/>
    </row>
    <row r="374" spans="5:11">
      <c r="E374" s="4"/>
      <c r="F374" s="4"/>
      <c r="K374" s="4"/>
    </row>
    <row r="375" spans="5:11">
      <c r="E375" s="4"/>
      <c r="F375" s="4"/>
      <c r="K375" s="4"/>
    </row>
    <row r="376" spans="5:11">
      <c r="E376" s="4"/>
      <c r="F376" s="4"/>
      <c r="K376" s="4"/>
    </row>
    <row r="377" spans="5:11">
      <c r="E377" s="4"/>
      <c r="F377" s="4"/>
      <c r="K377" s="4"/>
    </row>
    <row r="378" spans="5:11">
      <c r="E378" s="4"/>
      <c r="F378" s="4"/>
      <c r="K378" s="4"/>
    </row>
    <row r="379" spans="5:11">
      <c r="E379" s="4"/>
      <c r="F379" s="4"/>
      <c r="K379" s="4"/>
    </row>
    <row r="380" spans="5:11">
      <c r="E380" s="4"/>
      <c r="F380" s="4"/>
      <c r="K380" s="4"/>
    </row>
    <row r="381" spans="5:11">
      <c r="E381" s="4"/>
      <c r="F381" s="4"/>
      <c r="K381" s="4"/>
    </row>
    <row r="382" spans="5:11">
      <c r="E382" s="4"/>
      <c r="F382" s="4"/>
      <c r="K382" s="4"/>
    </row>
    <row r="383" spans="5:11">
      <c r="E383" s="4"/>
      <c r="F383" s="4"/>
      <c r="K383" s="4"/>
    </row>
    <row r="384" spans="5:11">
      <c r="E384" s="4"/>
      <c r="F384" s="4"/>
      <c r="K384" s="4"/>
    </row>
    <row r="385" spans="5:11">
      <c r="E385" s="4"/>
      <c r="F385" s="4"/>
      <c r="K385" s="4"/>
    </row>
    <row r="386" spans="5:11">
      <c r="E386" s="4"/>
      <c r="F386" s="4"/>
      <c r="K386" s="4"/>
    </row>
    <row r="387" spans="5:11">
      <c r="E387" s="4"/>
      <c r="F387" s="4"/>
      <c r="K387" s="4"/>
    </row>
    <row r="388" spans="5:11">
      <c r="E388" s="4"/>
      <c r="F388" s="4"/>
      <c r="K388" s="4"/>
    </row>
    <row r="389" spans="5:11">
      <c r="E389" s="4"/>
      <c r="F389" s="4"/>
      <c r="K389" s="4"/>
    </row>
    <row r="390" spans="5:11">
      <c r="E390" s="4"/>
      <c r="F390" s="4"/>
      <c r="K390" s="4"/>
    </row>
    <row r="391" spans="5:11">
      <c r="E391" s="4"/>
      <c r="F391" s="4"/>
      <c r="K391" s="4"/>
    </row>
    <row r="392" spans="5:11">
      <c r="E392" s="4"/>
      <c r="F392" s="4"/>
      <c r="K392" s="4"/>
    </row>
    <row r="393" spans="5:11">
      <c r="E393" s="4"/>
      <c r="F393" s="4"/>
      <c r="K393" s="4"/>
    </row>
    <row r="394" spans="5:11">
      <c r="E394" s="4"/>
      <c r="F394" s="4"/>
      <c r="K394" s="4"/>
    </row>
    <row r="395" spans="5:11">
      <c r="E395" s="4"/>
      <c r="F395" s="4"/>
      <c r="K395" s="4"/>
    </row>
    <row r="396" spans="5:11">
      <c r="E396" s="4"/>
      <c r="F396" s="4"/>
      <c r="K396" s="4"/>
    </row>
    <row r="397" spans="5:11">
      <c r="E397" s="4"/>
      <c r="F397" s="4"/>
      <c r="K397" s="4"/>
    </row>
    <row r="398" spans="5:11">
      <c r="E398" s="4"/>
      <c r="F398" s="4"/>
      <c r="K398" s="4"/>
    </row>
    <row r="399" spans="5:11">
      <c r="E399" s="4"/>
      <c r="F399" s="4"/>
      <c r="K399" s="4"/>
    </row>
    <row r="400" spans="5:11">
      <c r="E400" s="4"/>
      <c r="F400" s="4"/>
      <c r="K400" s="4"/>
    </row>
    <row r="401" spans="5:11">
      <c r="E401" s="4"/>
      <c r="F401" s="4"/>
      <c r="K401" s="4"/>
    </row>
    <row r="402" spans="5:11">
      <c r="E402" s="4"/>
      <c r="F402" s="4"/>
      <c r="K402" s="4"/>
    </row>
    <row r="403" spans="5:11">
      <c r="E403" s="4"/>
      <c r="F403" s="4"/>
      <c r="K403" s="4"/>
    </row>
    <row r="404" spans="5:11">
      <c r="E404" s="4"/>
      <c r="F404" s="4"/>
      <c r="K404" s="4"/>
    </row>
    <row r="405" spans="5:11">
      <c r="E405" s="4"/>
      <c r="F405" s="4"/>
      <c r="K405" s="4"/>
    </row>
    <row r="406" spans="5:11">
      <c r="E406" s="4"/>
      <c r="F406" s="4"/>
      <c r="K406" s="4"/>
    </row>
    <row r="407" spans="5:11">
      <c r="E407" s="4"/>
      <c r="F407" s="4"/>
      <c r="K407" s="4"/>
    </row>
    <row r="408" spans="5:11">
      <c r="E408" s="4"/>
      <c r="F408" s="4"/>
      <c r="K408" s="4"/>
    </row>
    <row r="409" spans="5:11">
      <c r="E409" s="4"/>
      <c r="F409" s="4"/>
      <c r="K409" s="4"/>
    </row>
    <row r="410" spans="5:11">
      <c r="E410" s="4"/>
      <c r="F410" s="4"/>
      <c r="K410" s="4"/>
    </row>
    <row r="411" spans="5:11">
      <c r="E411" s="4"/>
      <c r="F411" s="4"/>
      <c r="K411" s="4"/>
    </row>
    <row r="412" spans="5:11">
      <c r="E412" s="4"/>
      <c r="F412" s="4"/>
      <c r="K412" s="4"/>
    </row>
    <row r="413" spans="5:11">
      <c r="E413" s="4"/>
      <c r="F413" s="4"/>
      <c r="K413" s="4"/>
    </row>
    <row r="414" spans="5:11">
      <c r="E414" s="4"/>
      <c r="F414" s="4"/>
      <c r="K414" s="4"/>
    </row>
    <row r="415" spans="5:11">
      <c r="E415" s="4"/>
      <c r="F415" s="4"/>
      <c r="K415" s="4"/>
    </row>
    <row r="416" spans="5:11">
      <c r="E416" s="4"/>
      <c r="F416" s="4"/>
      <c r="K416" s="4"/>
    </row>
    <row r="417" spans="5:11">
      <c r="E417" s="4"/>
      <c r="F417" s="4"/>
      <c r="K417" s="4"/>
    </row>
    <row r="418" spans="5:11">
      <c r="E418" s="4"/>
      <c r="F418" s="4"/>
      <c r="K418" s="4"/>
    </row>
    <row r="419" spans="5:11">
      <c r="E419" s="4"/>
      <c r="F419" s="4"/>
      <c r="K419" s="4"/>
    </row>
    <row r="420" spans="5:11">
      <c r="E420" s="4"/>
      <c r="F420" s="4"/>
      <c r="K420" s="4"/>
    </row>
    <row r="421" spans="5:11">
      <c r="E421" s="4"/>
      <c r="F421" s="4"/>
      <c r="K421" s="4"/>
    </row>
    <row r="422" spans="5:11">
      <c r="E422" s="4"/>
      <c r="F422" s="4"/>
      <c r="K422" s="4"/>
    </row>
    <row r="423" spans="5:11">
      <c r="E423" s="4"/>
      <c r="F423" s="4"/>
      <c r="K423" s="4"/>
    </row>
    <row r="424" spans="5:11">
      <c r="E424" s="4"/>
      <c r="F424" s="4"/>
      <c r="K424" s="4"/>
    </row>
    <row r="425" spans="5:11">
      <c r="E425" s="4"/>
      <c r="F425" s="4"/>
      <c r="K425" s="4"/>
    </row>
    <row r="426" spans="5:11">
      <c r="E426" s="4"/>
      <c r="F426" s="4"/>
      <c r="K426" s="4"/>
    </row>
    <row r="427" spans="5:11">
      <c r="E427" s="4"/>
      <c r="F427" s="4"/>
      <c r="K427" s="4"/>
    </row>
    <row r="428" spans="5:11">
      <c r="E428" s="4"/>
      <c r="F428" s="4"/>
      <c r="K428" s="4"/>
    </row>
    <row r="429" spans="5:11">
      <c r="E429" s="4"/>
      <c r="F429" s="4"/>
      <c r="K429" s="4"/>
    </row>
    <row r="430" spans="5:11">
      <c r="E430" s="4"/>
      <c r="F430" s="4"/>
      <c r="K430" s="4"/>
    </row>
    <row r="431" spans="5:11">
      <c r="E431" s="4"/>
      <c r="F431" s="4"/>
      <c r="K431" s="4"/>
    </row>
    <row r="432" spans="5:11">
      <c r="E432" s="4"/>
      <c r="F432" s="4"/>
      <c r="K432" s="4"/>
    </row>
    <row r="433" spans="5:11">
      <c r="E433" s="4"/>
      <c r="F433" s="4"/>
      <c r="K433" s="4"/>
    </row>
    <row r="434" spans="5:11">
      <c r="E434" s="4"/>
      <c r="F434" s="4"/>
      <c r="K434" s="4"/>
    </row>
    <row r="435" spans="5:11">
      <c r="E435" s="4"/>
      <c r="F435" s="4"/>
      <c r="K435" s="4"/>
    </row>
    <row r="436" spans="5:11">
      <c r="E436" s="4"/>
      <c r="F436" s="4"/>
      <c r="K436" s="4"/>
    </row>
    <row r="437" spans="5:11">
      <c r="E437" s="4"/>
      <c r="F437" s="4"/>
      <c r="K437" s="4"/>
    </row>
    <row r="438" spans="5:11">
      <c r="E438" s="4"/>
      <c r="F438" s="4"/>
      <c r="K438" s="4"/>
    </row>
    <row r="439" spans="5:11">
      <c r="E439" s="4"/>
      <c r="F439" s="4"/>
      <c r="K439" s="4"/>
    </row>
    <row r="440" spans="5:11">
      <c r="E440" s="4"/>
      <c r="F440" s="4"/>
      <c r="K440" s="4"/>
    </row>
    <row r="441" spans="5:11">
      <c r="E441" s="4"/>
      <c r="F441" s="4"/>
      <c r="K441" s="4"/>
    </row>
    <row r="442" spans="5:11">
      <c r="E442" s="4"/>
      <c r="F442" s="4"/>
      <c r="K442" s="4"/>
    </row>
    <row r="443" spans="5:11">
      <c r="E443" s="4"/>
      <c r="F443" s="4"/>
      <c r="K443" s="4"/>
    </row>
    <row r="444" spans="5:11">
      <c r="E444" s="4"/>
      <c r="F444" s="4"/>
      <c r="K444" s="4"/>
    </row>
    <row r="445" spans="5:11">
      <c r="E445" s="4"/>
      <c r="F445" s="4"/>
      <c r="K445" s="4"/>
    </row>
    <row r="446" spans="5:11">
      <c r="E446" s="4"/>
      <c r="F446" s="4"/>
      <c r="K446" s="4"/>
    </row>
    <row r="447" spans="5:11">
      <c r="E447" s="4"/>
      <c r="F447" s="4"/>
      <c r="K447" s="4"/>
    </row>
    <row r="448" spans="5:11">
      <c r="E448" s="4"/>
      <c r="F448" s="4"/>
      <c r="K448" s="4"/>
    </row>
    <row r="449" spans="5:11">
      <c r="E449" s="4"/>
      <c r="F449" s="4"/>
      <c r="K449" s="4"/>
    </row>
    <row r="450" spans="5:11">
      <c r="E450" s="4"/>
      <c r="F450" s="4"/>
      <c r="K450" s="4"/>
    </row>
    <row r="451" spans="5:11">
      <c r="E451" s="4"/>
      <c r="F451" s="4"/>
      <c r="K451" s="4"/>
    </row>
    <row r="452" spans="5:11">
      <c r="E452" s="4"/>
      <c r="F452" s="4"/>
      <c r="K452" s="4"/>
    </row>
    <row r="453" spans="5:11">
      <c r="E453" s="4"/>
      <c r="F453" s="4"/>
      <c r="K453" s="4"/>
    </row>
    <row r="454" spans="5:11">
      <c r="E454" s="4"/>
      <c r="F454" s="4"/>
      <c r="K454" s="4"/>
    </row>
    <row r="455" spans="5:11">
      <c r="E455" s="4"/>
      <c r="F455" s="4"/>
      <c r="K455" s="4"/>
    </row>
    <row r="456" spans="5:11">
      <c r="E456" s="4"/>
      <c r="F456" s="4"/>
      <c r="K456" s="4"/>
    </row>
    <row r="457" spans="5:11">
      <c r="E457" s="4"/>
      <c r="F457" s="4"/>
      <c r="K457" s="4"/>
    </row>
    <row r="458" spans="5:11">
      <c r="E458" s="4"/>
      <c r="F458" s="4"/>
      <c r="K458" s="4"/>
    </row>
    <row r="459" spans="5:11">
      <c r="E459" s="4"/>
      <c r="F459" s="4"/>
      <c r="K459" s="4"/>
    </row>
    <row r="460" spans="5:11">
      <c r="E460" s="4"/>
      <c r="F460" s="4"/>
      <c r="K460" s="4"/>
    </row>
    <row r="461" spans="5:11">
      <c r="E461" s="4"/>
      <c r="F461" s="4"/>
      <c r="K461" s="4"/>
    </row>
    <row r="462" spans="5:11">
      <c r="E462" s="4"/>
      <c r="F462" s="4"/>
      <c r="K462" s="4"/>
    </row>
    <row r="463" spans="5:11">
      <c r="E463" s="4"/>
      <c r="F463" s="4"/>
      <c r="K463" s="4"/>
    </row>
    <row r="464" spans="5:11">
      <c r="E464" s="4"/>
      <c r="F464" s="4"/>
      <c r="K464" s="4"/>
    </row>
    <row r="465" spans="5:11">
      <c r="E465" s="4"/>
      <c r="F465" s="4"/>
      <c r="K465" s="4"/>
    </row>
    <row r="466" spans="5:11">
      <c r="E466" s="4"/>
      <c r="F466" s="4"/>
      <c r="K466" s="4"/>
    </row>
    <row r="467" spans="5:11">
      <c r="E467" s="4"/>
      <c r="F467" s="4"/>
      <c r="K467" s="4"/>
    </row>
    <row r="468" spans="5:11">
      <c r="E468" s="4"/>
      <c r="F468" s="4"/>
      <c r="K468" s="4"/>
    </row>
    <row r="469" spans="5:11">
      <c r="E469" s="4"/>
      <c r="F469" s="4"/>
      <c r="K469" s="4"/>
    </row>
    <row r="470" spans="5:11">
      <c r="E470" s="4"/>
      <c r="F470" s="4"/>
      <c r="K470" s="4"/>
    </row>
    <row r="471" spans="5:11">
      <c r="E471" s="4"/>
      <c r="F471" s="4"/>
      <c r="K471" s="4"/>
    </row>
    <row r="472" spans="5:11">
      <c r="E472" s="4"/>
      <c r="F472" s="4"/>
      <c r="K472" s="4"/>
    </row>
    <row r="473" spans="5:11">
      <c r="E473" s="4"/>
      <c r="F473" s="4"/>
      <c r="K473" s="4"/>
    </row>
    <row r="474" spans="5:11">
      <c r="E474" s="4"/>
      <c r="F474" s="4"/>
      <c r="K474" s="4"/>
    </row>
    <row r="475" spans="5:11">
      <c r="E475" s="4"/>
      <c r="F475" s="4"/>
      <c r="K475" s="4"/>
    </row>
    <row r="476" spans="5:11">
      <c r="E476" s="4"/>
      <c r="F476" s="4"/>
      <c r="K476" s="4"/>
    </row>
    <row r="477" spans="5:11">
      <c r="E477" s="4"/>
      <c r="F477" s="4"/>
      <c r="K477" s="4"/>
    </row>
    <row r="478" spans="5:11">
      <c r="E478" s="4"/>
      <c r="F478" s="4"/>
      <c r="K478" s="4"/>
    </row>
    <row r="479" spans="5:11">
      <c r="E479" s="4"/>
      <c r="F479" s="4"/>
      <c r="K479" s="4"/>
    </row>
    <row r="480" spans="5:11">
      <c r="E480" s="4"/>
      <c r="F480" s="4"/>
      <c r="K480" s="4"/>
    </row>
    <row r="481" spans="5:11">
      <c r="E481" s="4"/>
      <c r="F481" s="4"/>
      <c r="K481" s="4"/>
    </row>
    <row r="482" spans="5:11">
      <c r="E482" s="4"/>
      <c r="F482" s="4"/>
      <c r="K482" s="4"/>
    </row>
    <row r="483" spans="5:11">
      <c r="E483" s="4"/>
      <c r="F483" s="4"/>
      <c r="K483" s="4"/>
    </row>
    <row r="484" spans="5:11">
      <c r="E484" s="4"/>
      <c r="F484" s="4"/>
      <c r="K484" s="4"/>
    </row>
    <row r="485" spans="5:11">
      <c r="E485" s="4"/>
      <c r="F485" s="4"/>
      <c r="K485" s="4"/>
    </row>
    <row r="486" spans="5:11">
      <c r="E486" s="4"/>
      <c r="F486" s="4"/>
      <c r="K486" s="4"/>
    </row>
    <row r="487" spans="5:11">
      <c r="E487" s="4"/>
      <c r="F487" s="4"/>
      <c r="K487" s="4"/>
    </row>
    <row r="488" spans="5:11">
      <c r="E488" s="4"/>
      <c r="F488" s="4"/>
      <c r="K488" s="4"/>
    </row>
    <row r="489" spans="5:11">
      <c r="E489" s="4"/>
      <c r="F489" s="4"/>
      <c r="K489" s="4"/>
    </row>
    <row r="490" spans="5:11">
      <c r="E490" s="4"/>
      <c r="F490" s="4"/>
      <c r="K490" s="4"/>
    </row>
    <row r="491" spans="5:11">
      <c r="E491" s="4"/>
      <c r="F491" s="4"/>
      <c r="K491" s="4"/>
    </row>
    <row r="492" spans="5:11">
      <c r="E492" s="4"/>
      <c r="F492" s="4"/>
      <c r="K492" s="4"/>
    </row>
    <row r="493" spans="5:11">
      <c r="E493" s="4"/>
      <c r="F493" s="4"/>
      <c r="K493" s="4"/>
    </row>
    <row r="494" spans="5:11">
      <c r="E494" s="4"/>
      <c r="F494" s="4"/>
      <c r="K494" s="4"/>
    </row>
    <row r="495" spans="5:11">
      <c r="E495" s="4"/>
      <c r="F495" s="4"/>
      <c r="K495" s="4"/>
    </row>
    <row r="496" spans="5:11">
      <c r="E496" s="4"/>
      <c r="F496" s="4"/>
      <c r="K496" s="4"/>
    </row>
    <row r="497" spans="5:11">
      <c r="E497" s="4"/>
      <c r="F497" s="4"/>
      <c r="K497" s="4"/>
    </row>
    <row r="498" spans="5:11">
      <c r="E498" s="4"/>
      <c r="F498" s="4"/>
      <c r="K498" s="4"/>
    </row>
    <row r="499" spans="5:11">
      <c r="E499" s="4"/>
      <c r="F499" s="4"/>
      <c r="K499" s="4"/>
    </row>
    <row r="500" spans="5:11">
      <c r="E500" s="4"/>
      <c r="F500" s="4"/>
      <c r="K500" s="4"/>
    </row>
    <row r="501" spans="5:11">
      <c r="E501" s="4"/>
      <c r="F501" s="4"/>
      <c r="K501" s="4"/>
    </row>
    <row r="502" spans="5:11">
      <c r="E502" s="4"/>
      <c r="F502" s="4"/>
      <c r="K502" s="4"/>
    </row>
    <row r="503" spans="5:11">
      <c r="E503" s="4"/>
      <c r="F503" s="4"/>
      <c r="K503" s="4"/>
    </row>
    <row r="504" spans="5:11">
      <c r="E504" s="4"/>
      <c r="F504" s="4"/>
      <c r="K504" s="4"/>
    </row>
    <row r="505" spans="5:11">
      <c r="E505" s="4"/>
      <c r="F505" s="4"/>
      <c r="K505" s="4"/>
    </row>
    <row r="506" spans="5:11">
      <c r="E506" s="4"/>
      <c r="F506" s="4"/>
      <c r="K506" s="4"/>
    </row>
    <row r="507" spans="5:11">
      <c r="E507" s="4"/>
      <c r="F507" s="4"/>
      <c r="K507" s="4"/>
    </row>
    <row r="508" spans="5:11">
      <c r="E508" s="4"/>
      <c r="F508" s="4"/>
      <c r="K508" s="4"/>
    </row>
    <row r="509" spans="5:11">
      <c r="E509" s="4"/>
      <c r="F509" s="4"/>
      <c r="K509" s="4"/>
    </row>
    <row r="510" spans="5:11">
      <c r="E510" s="4"/>
      <c r="F510" s="4"/>
      <c r="K510" s="4"/>
    </row>
    <row r="511" spans="5:11">
      <c r="E511" s="4"/>
      <c r="F511" s="4"/>
      <c r="K511" s="4"/>
    </row>
    <row r="512" spans="5:11">
      <c r="E512" s="4"/>
      <c r="F512" s="4"/>
      <c r="K512" s="4"/>
    </row>
    <row r="513" spans="5:11">
      <c r="E513" s="4"/>
      <c r="F513" s="4"/>
      <c r="K513" s="4"/>
    </row>
    <row r="514" spans="5:11">
      <c r="E514" s="4"/>
      <c r="F514" s="4"/>
      <c r="K514" s="4"/>
    </row>
    <row r="515" spans="5:11">
      <c r="E515" s="4"/>
      <c r="F515" s="4"/>
      <c r="K515" s="4"/>
    </row>
    <row r="516" spans="5:11">
      <c r="E516" s="4"/>
      <c r="F516" s="4"/>
      <c r="K516" s="4"/>
    </row>
    <row r="517" spans="5:11">
      <c r="E517" s="4"/>
      <c r="F517" s="4"/>
      <c r="K517" s="4"/>
    </row>
    <row r="518" spans="5:11">
      <c r="E518" s="4"/>
      <c r="F518" s="4"/>
      <c r="K518" s="4"/>
    </row>
    <row r="519" spans="5:11">
      <c r="E519" s="4"/>
      <c r="F519" s="4"/>
      <c r="K519" s="4"/>
    </row>
    <row r="520" spans="5:11">
      <c r="E520" s="4"/>
      <c r="F520" s="4"/>
      <c r="K520" s="4"/>
    </row>
    <row r="521" spans="5:11">
      <c r="E521" s="4"/>
      <c r="F521" s="4"/>
      <c r="K521" s="4"/>
    </row>
    <row r="522" spans="5:11">
      <c r="E522" s="4"/>
      <c r="F522" s="4"/>
      <c r="K522" s="4"/>
    </row>
    <row r="523" spans="5:11">
      <c r="E523" s="4"/>
      <c r="F523" s="4"/>
      <c r="K523" s="4"/>
    </row>
    <row r="524" spans="5:11">
      <c r="E524" s="4"/>
      <c r="F524" s="4"/>
      <c r="K524" s="4"/>
    </row>
    <row r="525" spans="5:11">
      <c r="E525" s="4"/>
      <c r="F525" s="4"/>
      <c r="K525" s="4"/>
    </row>
    <row r="526" spans="5:11">
      <c r="E526" s="4"/>
      <c r="F526" s="4"/>
      <c r="K526" s="4"/>
    </row>
    <row r="527" spans="5:11">
      <c r="E527" s="4"/>
      <c r="F527" s="4"/>
      <c r="K527" s="4"/>
    </row>
    <row r="528" spans="5:11">
      <c r="E528" s="4"/>
      <c r="F528" s="4"/>
      <c r="K528" s="4"/>
    </row>
    <row r="529" spans="5:11">
      <c r="E529" s="4"/>
      <c r="F529" s="4"/>
      <c r="K529" s="4"/>
    </row>
    <row r="530" spans="5:11">
      <c r="E530" s="4"/>
      <c r="F530" s="4"/>
      <c r="K530" s="4"/>
    </row>
  </sheetData>
  <mergeCells count="1">
    <mergeCell ref="D1:G1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11"/>
  <sheetViews>
    <sheetView workbookViewId="0">
      <selection activeCell="B11" sqref="B11:D11"/>
    </sheetView>
  </sheetViews>
  <sheetFormatPr baseColWidth="10" defaultRowHeight="13"/>
  <cols>
    <col min="4" max="4" width="30.42578125" customWidth="1"/>
  </cols>
  <sheetData>
    <row r="1" spans="1:4" ht="23">
      <c r="A1" s="22" t="s">
        <v>0</v>
      </c>
      <c r="B1" s="23"/>
      <c r="C1" s="23"/>
      <c r="D1" s="23"/>
    </row>
    <row r="2" spans="1:4" ht="35" customHeight="1">
      <c r="A2" s="20" t="s">
        <v>39</v>
      </c>
      <c r="B2" s="21" t="s">
        <v>1</v>
      </c>
      <c r="C2" s="21"/>
      <c r="D2" s="21"/>
    </row>
    <row r="3" spans="1:4" ht="37" customHeight="1">
      <c r="A3" s="20" t="s">
        <v>40</v>
      </c>
      <c r="B3" s="21" t="s">
        <v>2</v>
      </c>
      <c r="C3" s="21"/>
      <c r="D3" s="21"/>
    </row>
    <row r="4" spans="1:4" ht="42" customHeight="1">
      <c r="A4" s="20" t="s">
        <v>41</v>
      </c>
      <c r="B4" s="21" t="s">
        <v>3</v>
      </c>
      <c r="C4" s="21"/>
      <c r="D4" s="21"/>
    </row>
    <row r="5" spans="1:4" ht="35" customHeight="1">
      <c r="A5" s="20" t="s">
        <v>42</v>
      </c>
      <c r="B5" s="21" t="s">
        <v>4</v>
      </c>
      <c r="C5" s="21"/>
      <c r="D5" s="21"/>
    </row>
    <row r="6" spans="1:4" ht="42" customHeight="1">
      <c r="A6" s="20" t="s">
        <v>43</v>
      </c>
      <c r="B6" s="21" t="s">
        <v>8</v>
      </c>
      <c r="C6" s="21"/>
      <c r="D6" s="21"/>
    </row>
    <row r="7" spans="1:4" ht="34" customHeight="1">
      <c r="A7" s="20" t="s">
        <v>44</v>
      </c>
      <c r="B7" s="21" t="s">
        <v>9</v>
      </c>
      <c r="C7" s="21"/>
      <c r="D7" s="21"/>
    </row>
    <row r="8" spans="1:4" ht="29" customHeight="1">
      <c r="A8" s="20" t="s">
        <v>45</v>
      </c>
      <c r="B8" s="21" t="s">
        <v>10</v>
      </c>
      <c r="C8" s="21"/>
      <c r="D8" s="21"/>
    </row>
    <row r="9" spans="1:4" ht="18" customHeight="1">
      <c r="A9" s="20" t="s">
        <v>46</v>
      </c>
      <c r="B9" s="21" t="s">
        <v>11</v>
      </c>
      <c r="C9" s="21"/>
      <c r="D9" s="21"/>
    </row>
    <row r="10" spans="1:4">
      <c r="A10" s="20" t="s">
        <v>47</v>
      </c>
      <c r="B10" s="23" t="s">
        <v>12</v>
      </c>
      <c r="C10" s="23"/>
      <c r="D10" s="23"/>
    </row>
    <row r="11" spans="1:4" ht="27" customHeight="1">
      <c r="A11" s="24" t="s">
        <v>13</v>
      </c>
      <c r="B11" s="21" t="s">
        <v>14</v>
      </c>
      <c r="C11" s="21"/>
      <c r="D11" s="21"/>
    </row>
  </sheetData>
  <mergeCells count="11">
    <mergeCell ref="B10:D10"/>
    <mergeCell ref="B11:D11"/>
    <mergeCell ref="B8:D8"/>
    <mergeCell ref="B9:D9"/>
    <mergeCell ref="A1:D1"/>
    <mergeCell ref="B7:D7"/>
    <mergeCell ref="B5:D5"/>
    <mergeCell ref="B6:D6"/>
    <mergeCell ref="B2:D2"/>
    <mergeCell ref="B3:D3"/>
    <mergeCell ref="B4:D4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Mortgage Payments</vt:lpstr>
      <vt:lpstr>Instructions</vt:lpstr>
    </vt:vector>
  </TitlesOfParts>
  <Company>Purdue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O'Brien</dc:creator>
  <cp:lastModifiedBy>Tommy O'Brien</cp:lastModifiedBy>
  <dcterms:created xsi:type="dcterms:W3CDTF">2020-04-15T16:38:17Z</dcterms:created>
  <dcterms:modified xsi:type="dcterms:W3CDTF">2020-04-23T02:08:36Z</dcterms:modified>
</cp:coreProperties>
</file>