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60" yWindow="-40" windowWidth="21600" windowHeight="13700" tabRatio="500"/>
  </bookViews>
  <sheets>
    <sheet name="Social Security Calculator" sheetId="1" r:id="rId1"/>
    <sheet name="Instructions" sheetId="2" r:id="rId2"/>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4" i="1"/>
  <c r="B18"/>
  <c r="B17"/>
  <c r="D4"/>
  <c r="E4"/>
  <c r="F4"/>
  <c r="D5"/>
  <c r="E5"/>
  <c r="F5"/>
  <c r="D6"/>
  <c r="E6"/>
  <c r="F6"/>
  <c r="D7"/>
  <c r="E7"/>
  <c r="F7"/>
  <c r="D8"/>
  <c r="E8"/>
  <c r="F8"/>
  <c r="D9"/>
  <c r="E9"/>
  <c r="F9"/>
  <c r="D10"/>
  <c r="E10"/>
  <c r="F10"/>
  <c r="D11"/>
  <c r="E11"/>
  <c r="F11"/>
  <c r="D12"/>
  <c r="E12"/>
  <c r="F12"/>
  <c r="D13"/>
  <c r="E13"/>
  <c r="F13"/>
  <c r="D14"/>
  <c r="E14"/>
  <c r="F14"/>
  <c r="D15"/>
  <c r="E15"/>
  <c r="F15"/>
  <c r="D16"/>
  <c r="E16"/>
  <c r="F16"/>
  <c r="D17"/>
  <c r="E17"/>
  <c r="F17"/>
  <c r="D18"/>
  <c r="E18"/>
  <c r="F18"/>
  <c r="D19"/>
  <c r="E19"/>
  <c r="F19"/>
  <c r="D20"/>
  <c r="E20"/>
  <c r="F20"/>
  <c r="D21"/>
  <c r="E21"/>
  <c r="F21"/>
  <c r="D22"/>
  <c r="E22"/>
  <c r="F22"/>
  <c r="D23"/>
  <c r="E23"/>
  <c r="F23"/>
  <c r="D24"/>
  <c r="E24"/>
  <c r="F24"/>
  <c r="D25"/>
  <c r="E25"/>
  <c r="F25"/>
  <c r="D26"/>
  <c r="E26"/>
  <c r="F26"/>
  <c r="D27"/>
  <c r="E27"/>
  <c r="F27"/>
  <c r="D28"/>
  <c r="E28"/>
  <c r="F28"/>
  <c r="D29"/>
  <c r="E29"/>
  <c r="F29"/>
  <c r="D30"/>
  <c r="E30"/>
  <c r="F30"/>
  <c r="D31"/>
  <c r="E31"/>
  <c r="F31"/>
  <c r="D32"/>
  <c r="E32"/>
  <c r="F32"/>
  <c r="D33"/>
  <c r="E33"/>
  <c r="F33"/>
  <c r="D34"/>
  <c r="E34"/>
  <c r="F34"/>
  <c r="D35"/>
  <c r="E35"/>
  <c r="F35"/>
  <c r="D36"/>
  <c r="E36"/>
  <c r="F36"/>
  <c r="D37"/>
  <c r="E37"/>
  <c r="F37"/>
  <c r="D38"/>
  <c r="E38"/>
  <c r="F38"/>
  <c r="D39"/>
  <c r="E39"/>
  <c r="F39"/>
  <c r="B12"/>
  <c r="B13"/>
  <c r="B14"/>
  <c r="B16"/>
  <c r="B22"/>
  <c r="B21"/>
  <c r="D40"/>
  <c r="E40"/>
  <c r="F40"/>
  <c r="D41"/>
  <c r="E41"/>
  <c r="F41"/>
  <c r="D42"/>
  <c r="E42"/>
  <c r="F42"/>
  <c r="D43"/>
  <c r="E43"/>
  <c r="F43"/>
  <c r="D44"/>
  <c r="E44"/>
  <c r="F44"/>
  <c r="D45"/>
  <c r="E45"/>
  <c r="F45"/>
  <c r="D46"/>
  <c r="E46"/>
  <c r="F46"/>
  <c r="D47"/>
  <c r="E47"/>
  <c r="F47"/>
  <c r="D48"/>
  <c r="E48"/>
  <c r="F48"/>
  <c r="D49"/>
  <c r="E49"/>
  <c r="F49"/>
  <c r="D50"/>
  <c r="E50"/>
  <c r="F50"/>
  <c r="D51"/>
  <c r="E51"/>
  <c r="F51"/>
  <c r="D52"/>
  <c r="E52"/>
  <c r="F52"/>
  <c r="D53"/>
  <c r="E53"/>
  <c r="F53"/>
  <c r="D54"/>
  <c r="E54"/>
  <c r="F54"/>
  <c r="D55"/>
  <c r="E55"/>
  <c r="F55"/>
  <c r="D56"/>
  <c r="E56"/>
  <c r="F56"/>
  <c r="D57"/>
  <c r="E57"/>
  <c r="F57"/>
  <c r="D58"/>
  <c r="E58"/>
  <c r="F58"/>
  <c r="D59"/>
  <c r="E59"/>
  <c r="F59"/>
  <c r="D60"/>
  <c r="E60"/>
  <c r="F60"/>
  <c r="D61"/>
  <c r="E61"/>
  <c r="F61"/>
  <c r="D62"/>
  <c r="E62"/>
  <c r="F62"/>
  <c r="D63"/>
  <c r="E63"/>
  <c r="F63"/>
  <c r="D64"/>
  <c r="E64"/>
  <c r="F64"/>
  <c r="D65"/>
  <c r="E65"/>
  <c r="F65"/>
  <c r="D66"/>
  <c r="E66"/>
  <c r="F66"/>
  <c r="D67"/>
  <c r="E67"/>
  <c r="F67"/>
  <c r="D68"/>
  <c r="E68"/>
  <c r="F68"/>
  <c r="D69"/>
  <c r="E69"/>
  <c r="F69"/>
  <c r="D70"/>
  <c r="E70"/>
  <c r="F70"/>
  <c r="D71"/>
  <c r="E71"/>
  <c r="F71"/>
  <c r="D72"/>
  <c r="E72"/>
  <c r="F72"/>
  <c r="D73"/>
  <c r="E73"/>
  <c r="F73"/>
  <c r="D74"/>
  <c r="E74"/>
  <c r="F74"/>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B19"/>
</calcChain>
</file>

<file path=xl/sharedStrings.xml><?xml version="1.0" encoding="utf-8"?>
<sst xmlns="http://schemas.openxmlformats.org/spreadsheetml/2006/main" count="74" uniqueCount="67">
  <si>
    <t>Copy &amp; Paste Early Social Security Adjustment (30%)</t>
    <phoneticPr fontId="3" type="noConversion"/>
  </si>
  <si>
    <t>Copy &amp; Paste Late Social Security Adjustment (Assumes you take Social Security at age 70 and you were born in 1946 or later)</t>
    <phoneticPr fontId="3" type="noConversion"/>
  </si>
  <si>
    <t>Opting to take social security late increases your benefit. The increased benefits range from 3% - 8% per year based upon your date of birth. The table is at the bottom of the page using the link to the right.</t>
    <phoneticPr fontId="3" type="noConversion"/>
  </si>
  <si>
    <t>Your benefit will be reduced by 5/9 of one percent or about 0.56% per month for each month before your FRA, up to 36 months. Beyond 36 months, your benefit is further reduced by 5/12 of one percent or about 0.42% per month. The maximum number of months is 60 months if you opt to take social security at age 62 and your FRA is 67. The reduction will be 30%.</t>
    <phoneticPr fontId="3" type="noConversion"/>
  </si>
  <si>
    <t>https://www.ssa.gov/OACT/quickcalc/early_late.html</t>
  </si>
  <si>
    <t>Adjust payment for early or late social security. It should be noted that claiming social security early permanently reduces your benefit. On the other hand, claiming social security late permanently increases your benefit.</t>
    <phoneticPr fontId="3" type="noConversion"/>
  </si>
  <si>
    <t>Full Retirement Ages (FRA) are as follows:</t>
    <phoneticPr fontId="3" type="noConversion"/>
  </si>
  <si>
    <t>Adjust bend points. Bend points are income thresholds to reduce your AIME to calculate your PIA of Social Security you will receive at FRA. The formula uses the 2020 bend points. If you are curently 62 or older, then copy and paste the link to the right to figure out your bend points.</t>
    <phoneticPr fontId="3" type="noConversion"/>
  </si>
  <si>
    <t>If your AIME is less than the maximum bend point, ex.) $5,785, then remove "+(0.15*(B13-5785))" from the PIA formula in Cell B14.</t>
    <phoneticPr fontId="3" type="noConversion"/>
  </si>
  <si>
    <t>Note</t>
    <phoneticPr fontId="3" type="noConversion"/>
  </si>
  <si>
    <t>Adjust cells for 35 highest years of income in "Highest Earnings Average". The formula assumes your 35 highest years of income is your last 35 years of earning income.</t>
    <phoneticPr fontId="3" type="noConversion"/>
  </si>
  <si>
    <t>If you are under age 30, you will have to adjust the cells for your 35 years of highest earnings, which are typically your last 35 years of earning income. The formula is set to ages 30-65.</t>
    <phoneticPr fontId="3" type="noConversion"/>
  </si>
  <si>
    <t>If any of your highest earning years are not your past 35 years of earning income, then you will have to adjust the cells manually to reflect your top 35 years of highest earnings.</t>
    <phoneticPr fontId="3" type="noConversion"/>
  </si>
  <si>
    <t>If your income didn't increase year over year, then adjust the cells to the right in the "increase in income" column to $0 for that year. The formula assumes a 3% increase.</t>
    <phoneticPr fontId="3" type="noConversion"/>
  </si>
  <si>
    <t>Enter "% increase in current income per year" assumption. Typical increase is 3%.</t>
    <phoneticPr fontId="3" type="noConversion"/>
  </si>
  <si>
    <t>Enter "current income".</t>
    <phoneticPr fontId="3" type="noConversion"/>
  </si>
  <si>
    <t>Enter "inflation" percentage. Typical inflation rate is 2%.</t>
    <phoneticPr fontId="3" type="noConversion"/>
  </si>
  <si>
    <t>Enter "current age".</t>
    <phoneticPr fontId="3" type="noConversion"/>
  </si>
  <si>
    <t>Plan to Take Social Security at Age</t>
    <phoneticPr fontId="3" type="noConversion"/>
  </si>
  <si>
    <t>Enter "Plan to Take Social Security at Age". Typical retirement age is 65.</t>
    <phoneticPr fontId="3" type="noConversion"/>
  </si>
  <si>
    <t>https://www.ssa.gov/oact/cola/bendpoints.html</t>
  </si>
  <si>
    <t>Add COLA adjustment if applicable.</t>
  </si>
  <si>
    <t>If you were born in:</t>
  </si>
  <si>
    <t>Then your Full Retirement Age (FRA) is:</t>
  </si>
  <si>
    <t>1954 or earlier</t>
  </si>
  <si>
    <t>66 years</t>
  </si>
  <si>
    <t>66 years &amp; 2 months</t>
  </si>
  <si>
    <t>66 years &amp; 4 months</t>
  </si>
  <si>
    <t>66 years &amp; 6 months</t>
  </si>
  <si>
    <t>66 years &amp; 8 months</t>
  </si>
  <si>
    <t>66 years &amp; 10 months</t>
  </si>
  <si>
    <t>1960 or later</t>
  </si>
  <si>
    <t>67 years</t>
  </si>
  <si>
    <t>Step 10</t>
  </si>
  <si>
    <t>Check work.</t>
  </si>
  <si>
    <t>Social Security Benefits are considered taxable income if you have other retirement income sources like a pension, IRA, Roth IRA, 401(k), etc.</t>
    <phoneticPr fontId="3" type="noConversion"/>
  </si>
  <si>
    <t>Step 9</t>
  </si>
  <si>
    <t>Social Security Calculator Instructions</t>
    <phoneticPr fontId="3" type="noConversion"/>
  </si>
  <si>
    <t>Step 1</t>
  </si>
  <si>
    <t>Note</t>
  </si>
  <si>
    <t>If your income decreased year over year, then adjust the cells to the right in the "current income" column to actual income earned during that year.</t>
  </si>
  <si>
    <t>Step 2</t>
  </si>
  <si>
    <t>Step 6</t>
  </si>
  <si>
    <t>Step 3</t>
  </si>
  <si>
    <t>Step 4</t>
  </si>
  <si>
    <t>Step 5</t>
  </si>
  <si>
    <t>Step 7</t>
  </si>
  <si>
    <t>Step 8</t>
  </si>
  <si>
    <t>Note</t>
    <phoneticPr fontId="3" type="noConversion"/>
  </si>
  <si>
    <t>Social Security Calculator</t>
    <phoneticPr fontId="3" type="noConversion"/>
  </si>
  <si>
    <t>Assumptions</t>
    <phoneticPr fontId="3" type="noConversion"/>
  </si>
  <si>
    <t>Age</t>
    <phoneticPr fontId="3" type="noConversion"/>
  </si>
  <si>
    <t>Current Income</t>
    <phoneticPr fontId="3" type="noConversion"/>
  </si>
  <si>
    <t>Increase in Income</t>
    <phoneticPr fontId="3" type="noConversion"/>
  </si>
  <si>
    <t>Future Income</t>
    <phoneticPr fontId="3" type="noConversion"/>
  </si>
  <si>
    <t>% Increase in Income Per Year</t>
    <phoneticPr fontId="3" type="noConversion"/>
  </si>
  <si>
    <t>Inflation</t>
    <phoneticPr fontId="3" type="noConversion"/>
  </si>
  <si>
    <t>Current Age</t>
    <phoneticPr fontId="3" type="noConversion"/>
  </si>
  <si>
    <t>Social Security Benefits</t>
    <phoneticPr fontId="3" type="noConversion"/>
  </si>
  <si>
    <t>Highest Earnings Average (35 Years)</t>
    <phoneticPr fontId="3" type="noConversion"/>
  </si>
  <si>
    <t>Average Indexed Monthly Earnings (AIME)</t>
    <phoneticPr fontId="3" type="noConversion"/>
  </si>
  <si>
    <t>Primary Insurance Amount (PIA)</t>
    <phoneticPr fontId="3" type="noConversion"/>
  </si>
  <si>
    <t>COLA</t>
    <phoneticPr fontId="3" type="noConversion"/>
  </si>
  <si>
    <t>PIA After COLA Adjustment</t>
    <phoneticPr fontId="3" type="noConversion"/>
  </si>
  <si>
    <t>Early Social Security Adjustment</t>
    <phoneticPr fontId="3" type="noConversion"/>
  </si>
  <si>
    <t>Late Social Security Adjustment</t>
    <phoneticPr fontId="3" type="noConversion"/>
  </si>
  <si>
    <t>Monthly Social Security Benefit</t>
    <phoneticPr fontId="3" type="noConversion"/>
  </si>
</sst>
</file>

<file path=xl/styles.xml><?xml version="1.0" encoding="utf-8"?>
<styleSheet xmlns="http://schemas.openxmlformats.org/spreadsheetml/2006/main">
  <numFmts count="1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
    <numFmt numFmtId="167" formatCode="&quot;$&quot;#,##0.00"/>
  </numFmts>
  <fonts count="10">
    <font>
      <sz val="10"/>
      <name val="Verdana"/>
    </font>
    <font>
      <b/>
      <sz val="10"/>
      <name val="Verdana"/>
    </font>
    <font>
      <sz val="10"/>
      <name val="Verdana"/>
    </font>
    <font>
      <sz val="8"/>
      <name val="Verdana"/>
    </font>
    <font>
      <b/>
      <u/>
      <sz val="18"/>
      <name val="Verdana"/>
    </font>
    <font>
      <sz val="11"/>
      <color indexed="8"/>
      <name val="Verdana"/>
    </font>
    <font>
      <b/>
      <u/>
      <sz val="11"/>
      <color indexed="8"/>
      <name val="Verdana"/>
    </font>
    <font>
      <b/>
      <sz val="10"/>
      <color indexed="8"/>
      <name val="Verdana"/>
    </font>
    <font>
      <b/>
      <sz val="18"/>
      <name val="Verdana"/>
    </font>
    <font>
      <u/>
      <sz val="10"/>
      <color indexed="12"/>
      <name val="Verdana"/>
    </font>
  </fonts>
  <fills count="4">
    <fill>
      <patternFill patternType="none"/>
    </fill>
    <fill>
      <patternFill patternType="gray125"/>
    </fill>
    <fill>
      <patternFill patternType="solid">
        <fgColor indexed="52"/>
        <bgColor indexed="64"/>
      </patternFill>
    </fill>
    <fill>
      <patternFill patternType="solid">
        <fgColor indexed="11"/>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36">
    <xf numFmtId="0" fontId="0" fillId="0" borderId="0" xfId="0"/>
    <xf numFmtId="0" fontId="4" fillId="3" borderId="0" xfId="0" applyFont="1" applyFill="1" applyAlignment="1">
      <alignment horizontal="center"/>
    </xf>
    <xf numFmtId="0" fontId="0" fillId="3" borderId="0" xfId="0" applyFill="1" applyAlignment="1"/>
    <xf numFmtId="0" fontId="2" fillId="0" borderId="0" xfId="0" applyFont="1"/>
    <xf numFmtId="0" fontId="5" fillId="0" borderId="0" xfId="0" applyFont="1"/>
    <xf numFmtId="164" fontId="6" fillId="2" borderId="0" xfId="0" applyNumberFormat="1" applyFont="1" applyFill="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164" fontId="2" fillId="2" borderId="0" xfId="0" applyNumberFormat="1" applyFont="1" applyFill="1"/>
    <xf numFmtId="1" fontId="2" fillId="0" borderId="0" xfId="0" applyNumberFormat="1" applyFont="1"/>
    <xf numFmtId="164" fontId="2" fillId="0" borderId="0" xfId="0" applyNumberFormat="1" applyFont="1"/>
    <xf numFmtId="8" fontId="2" fillId="0" borderId="0" xfId="0" applyNumberFormat="1" applyFont="1"/>
    <xf numFmtId="10" fontId="2" fillId="2" borderId="0" xfId="1" applyNumberFormat="1" applyFont="1" applyFill="1"/>
    <xf numFmtId="1" fontId="2" fillId="2" borderId="0" xfId="1" applyNumberFormat="1" applyFont="1" applyFill="1"/>
    <xf numFmtId="8" fontId="2" fillId="0" borderId="0" xfId="0" applyNumberFormat="1" applyFont="1" applyAlignment="1">
      <alignment wrapText="1"/>
    </xf>
    <xf numFmtId="44" fontId="2" fillId="0" borderId="0" xfId="0" applyNumberFormat="1" applyFont="1" applyFill="1"/>
    <xf numFmtId="8" fontId="1" fillId="0" borderId="0" xfId="0" applyNumberFormat="1" applyFont="1" applyAlignment="1">
      <alignment wrapText="1"/>
    </xf>
    <xf numFmtId="44" fontId="7" fillId="2" borderId="0" xfId="0" applyNumberFormat="1" applyFont="1" applyFill="1"/>
    <xf numFmtId="164" fontId="1" fillId="0" borderId="0" xfId="0" applyNumberFormat="1" applyFont="1"/>
    <xf numFmtId="44" fontId="1" fillId="0" borderId="0" xfId="0" applyNumberFormat="1" applyFont="1"/>
    <xf numFmtId="0" fontId="1" fillId="0" borderId="0" xfId="0" applyFont="1"/>
    <xf numFmtId="164" fontId="5" fillId="0" borderId="0" xfId="0" applyNumberFormat="1" applyFont="1"/>
    <xf numFmtId="0" fontId="8" fillId="3" borderId="0" xfId="0" applyFont="1" applyFill="1" applyAlignment="1"/>
    <xf numFmtId="0" fontId="1" fillId="0" borderId="0" xfId="0" applyFont="1" applyAlignment="1">
      <alignment horizontal="right"/>
    </xf>
    <xf numFmtId="0" fontId="0" fillId="0" borderId="0" xfId="0" applyAlignment="1"/>
    <xf numFmtId="0" fontId="0" fillId="0" borderId="0" xfId="0" applyAlignment="1">
      <alignment wrapText="1"/>
    </xf>
    <xf numFmtId="0" fontId="0" fillId="0" borderId="0" xfId="0" applyAlignment="1"/>
    <xf numFmtId="0" fontId="8" fillId="0" borderId="0" xfId="0" applyFont="1"/>
    <xf numFmtId="0" fontId="0" fillId="0" borderId="0" xfId="0" applyAlignment="1">
      <alignment horizontal="right"/>
    </xf>
    <xf numFmtId="0" fontId="0" fillId="0" borderId="0" xfId="0"/>
    <xf numFmtId="0" fontId="0" fillId="0" borderId="0" xfId="0" applyAlignment="1">
      <alignment horizontal="left"/>
    </xf>
    <xf numFmtId="0" fontId="0" fillId="0" borderId="0" xfId="0" applyAlignment="1">
      <alignment wrapText="1"/>
    </xf>
    <xf numFmtId="0" fontId="9" fillId="0" borderId="0" xfId="2" applyAlignment="1" applyProtection="1">
      <alignment wrapText="1"/>
    </xf>
    <xf numFmtId="0" fontId="9" fillId="0" borderId="0" xfId="2" applyAlignment="1" applyProtection="1"/>
    <xf numFmtId="0" fontId="2" fillId="0" borderId="0" xfId="0" applyFont="1" applyAlignment="1">
      <alignment wrapText="1"/>
    </xf>
    <xf numFmtId="167" fontId="5" fillId="2" borderId="0" xfId="0" applyNumberFormat="1" applyFont="1" applyFill="1"/>
  </cellXfs>
  <cellStyles count="3">
    <cellStyle name="Hyperlink" xfId="2" builtinId="8"/>
    <cellStyle name="Normal" xfId="0" builtinId="0"/>
    <cellStyle name="Percent" xfId="1"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ssa.gov/oact/cola/bendpoints.html" TargetMode="External"/><Relationship Id="rId2" Type="http://schemas.openxmlformats.org/officeDocument/2006/relationships/hyperlink" Target="https://www.ssa.gov/oact/cola/bendpoints.html" TargetMode="External"/><Relationship Id="rId3" Type="http://schemas.openxmlformats.org/officeDocument/2006/relationships/hyperlink" Target="https://www.ssa.gov/OACT/quickcalc/early_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194"/>
  <sheetViews>
    <sheetView tabSelected="1" workbookViewId="0">
      <selection activeCell="B14" sqref="B14"/>
    </sheetView>
  </sheetViews>
  <sheetFormatPr baseColWidth="10" defaultColWidth="7.5703125" defaultRowHeight="13"/>
  <cols>
    <col min="1" max="1" width="30.85546875" style="3" customWidth="1"/>
    <col min="2" max="2" width="17.7109375" style="3" customWidth="1"/>
    <col min="3" max="3" width="19.7109375" style="3" customWidth="1"/>
    <col min="4" max="6" width="17.7109375" style="3" customWidth="1"/>
    <col min="7" max="16384" width="7.5703125" style="3"/>
  </cols>
  <sheetData>
    <row r="1" spans="1:6" ht="33" customHeight="1">
      <c r="A1" s="1" t="s">
        <v>49</v>
      </c>
      <c r="B1" s="2"/>
      <c r="C1" s="2"/>
      <c r="D1" s="2"/>
      <c r="E1" s="2"/>
      <c r="F1" s="2"/>
    </row>
    <row r="2" spans="1:6" ht="14">
      <c r="A2" s="4"/>
    </row>
    <row r="3" spans="1:6" ht="14">
      <c r="A3" s="5" t="s">
        <v>50</v>
      </c>
      <c r="C3" s="6" t="s">
        <v>51</v>
      </c>
      <c r="D3" s="7" t="s">
        <v>52</v>
      </c>
      <c r="E3" s="7" t="s">
        <v>53</v>
      </c>
      <c r="F3" s="7" t="s">
        <v>54</v>
      </c>
    </row>
    <row r="4" spans="1:6">
      <c r="A4" s="3" t="s">
        <v>52</v>
      </c>
      <c r="B4" s="8">
        <f>0</f>
        <v>0</v>
      </c>
      <c r="C4" s="9">
        <f>B7</f>
        <v>30</v>
      </c>
      <c r="D4" s="10">
        <f>$B4</f>
        <v>0</v>
      </c>
      <c r="E4" s="11">
        <f>$D4*($B$5-$B$6)</f>
        <v>0</v>
      </c>
      <c r="F4" s="10">
        <f>D4+E4</f>
        <v>0</v>
      </c>
    </row>
    <row r="5" spans="1:6">
      <c r="A5" s="3" t="s">
        <v>55</v>
      </c>
      <c r="B5" s="12">
        <v>0.03</v>
      </c>
      <c r="C5" s="9">
        <f>$C4+1</f>
        <v>31</v>
      </c>
      <c r="D5" s="10">
        <f>$F4</f>
        <v>0</v>
      </c>
      <c r="E5" s="11">
        <f t="shared" ref="E5:E68" si="0">$D5*($B$5-$B$6)</f>
        <v>0</v>
      </c>
      <c r="F5" s="10">
        <f t="shared" ref="F5:F68" si="1">D5+E5</f>
        <v>0</v>
      </c>
    </row>
    <row r="6" spans="1:6">
      <c r="A6" s="3" t="s">
        <v>56</v>
      </c>
      <c r="B6" s="12">
        <v>0.02</v>
      </c>
      <c r="C6" s="9">
        <f>$C5+1</f>
        <v>32</v>
      </c>
      <c r="D6" s="10">
        <f>$F5</f>
        <v>0</v>
      </c>
      <c r="E6" s="11">
        <f t="shared" si="0"/>
        <v>0</v>
      </c>
      <c r="F6" s="10">
        <f t="shared" si="1"/>
        <v>0</v>
      </c>
    </row>
    <row r="7" spans="1:6">
      <c r="A7" s="3" t="s">
        <v>57</v>
      </c>
      <c r="B7" s="13">
        <v>30</v>
      </c>
      <c r="C7" s="9">
        <f t="shared" ref="C7:C70" si="2">$C6+1</f>
        <v>33</v>
      </c>
      <c r="D7" s="10">
        <f t="shared" ref="D7:D70" si="3">$F6</f>
        <v>0</v>
      </c>
      <c r="E7" s="11">
        <f t="shared" si="0"/>
        <v>0</v>
      </c>
      <c r="F7" s="10">
        <f t="shared" si="1"/>
        <v>0</v>
      </c>
    </row>
    <row r="8" spans="1:6">
      <c r="C8" s="9">
        <f t="shared" si="2"/>
        <v>34</v>
      </c>
      <c r="D8" s="10">
        <f t="shared" si="3"/>
        <v>0</v>
      </c>
      <c r="E8" s="11">
        <f t="shared" si="0"/>
        <v>0</v>
      </c>
      <c r="F8" s="10">
        <f t="shared" si="1"/>
        <v>0</v>
      </c>
    </row>
    <row r="9" spans="1:6">
      <c r="A9" s="11"/>
      <c r="C9" s="9">
        <f t="shared" si="2"/>
        <v>35</v>
      </c>
      <c r="D9" s="10">
        <f t="shared" si="3"/>
        <v>0</v>
      </c>
      <c r="E9" s="11">
        <f t="shared" si="0"/>
        <v>0</v>
      </c>
      <c r="F9" s="10">
        <f t="shared" si="1"/>
        <v>0</v>
      </c>
    </row>
    <row r="10" spans="1:6" ht="14">
      <c r="A10" s="5" t="s">
        <v>58</v>
      </c>
      <c r="C10" s="9">
        <f t="shared" si="2"/>
        <v>36</v>
      </c>
      <c r="D10" s="10">
        <f t="shared" si="3"/>
        <v>0</v>
      </c>
      <c r="E10" s="11">
        <f t="shared" si="0"/>
        <v>0</v>
      </c>
      <c r="F10" s="10">
        <f t="shared" si="1"/>
        <v>0</v>
      </c>
    </row>
    <row r="11" spans="1:6">
      <c r="A11" s="11" t="s">
        <v>18</v>
      </c>
      <c r="B11" s="13">
        <v>65</v>
      </c>
      <c r="C11" s="9">
        <f t="shared" si="2"/>
        <v>37</v>
      </c>
      <c r="D11" s="10">
        <f t="shared" si="3"/>
        <v>0</v>
      </c>
      <c r="E11" s="11">
        <f t="shared" si="0"/>
        <v>0</v>
      </c>
      <c r="F11" s="10">
        <f t="shared" si="1"/>
        <v>0</v>
      </c>
    </row>
    <row r="12" spans="1:6">
      <c r="A12" s="11" t="s">
        <v>59</v>
      </c>
      <c r="B12" s="8">
        <f>AVERAGE(F4:F39)</f>
        <v>0</v>
      </c>
      <c r="C12" s="9">
        <f t="shared" si="2"/>
        <v>38</v>
      </c>
      <c r="D12" s="10">
        <f t="shared" si="3"/>
        <v>0</v>
      </c>
      <c r="E12" s="11">
        <f t="shared" si="0"/>
        <v>0</v>
      </c>
      <c r="F12" s="10">
        <f t="shared" si="1"/>
        <v>0</v>
      </c>
    </row>
    <row r="13" spans="1:6" ht="26">
      <c r="A13" s="14" t="s">
        <v>60</v>
      </c>
      <c r="B13" s="15">
        <f>B12/12</f>
        <v>0</v>
      </c>
      <c r="C13" s="9">
        <f t="shared" si="2"/>
        <v>39</v>
      </c>
      <c r="D13" s="10">
        <f t="shared" si="3"/>
        <v>0</v>
      </c>
      <c r="E13" s="11">
        <f t="shared" si="0"/>
        <v>0</v>
      </c>
      <c r="F13" s="10">
        <f t="shared" si="1"/>
        <v>0</v>
      </c>
    </row>
    <row r="14" spans="1:6">
      <c r="A14" s="16" t="s">
        <v>61</v>
      </c>
      <c r="B14" s="17">
        <f>(0.9*960)+(0.32*(5785-960))+(0.15*(B13-5785))</f>
        <v>1540.25</v>
      </c>
      <c r="C14" s="9">
        <f t="shared" si="2"/>
        <v>40</v>
      </c>
      <c r="D14" s="10">
        <f t="shared" si="3"/>
        <v>0</v>
      </c>
      <c r="E14" s="11">
        <f t="shared" si="0"/>
        <v>0</v>
      </c>
      <c r="F14" s="10">
        <f t="shared" si="1"/>
        <v>0</v>
      </c>
    </row>
    <row r="15" spans="1:6">
      <c r="A15" s="10" t="s">
        <v>62</v>
      </c>
      <c r="B15" s="12">
        <v>0.03</v>
      </c>
      <c r="C15" s="9">
        <f t="shared" si="2"/>
        <v>41</v>
      </c>
      <c r="D15" s="10">
        <f t="shared" si="3"/>
        <v>0</v>
      </c>
      <c r="E15" s="11">
        <f t="shared" si="0"/>
        <v>0</v>
      </c>
      <c r="F15" s="10">
        <f t="shared" si="1"/>
        <v>0</v>
      </c>
    </row>
    <row r="16" spans="1:6">
      <c r="A16" s="18" t="s">
        <v>63</v>
      </c>
      <c r="B16" s="19">
        <f>B14*(1+B15)</f>
        <v>1586.4575</v>
      </c>
      <c r="C16" s="9">
        <f t="shared" si="2"/>
        <v>42</v>
      </c>
      <c r="D16" s="10">
        <f t="shared" si="3"/>
        <v>0</v>
      </c>
      <c r="E16" s="11">
        <f t="shared" si="0"/>
        <v>0</v>
      </c>
      <c r="F16" s="10">
        <f t="shared" si="1"/>
        <v>0</v>
      </c>
    </row>
    <row r="17" spans="1:6" ht="14">
      <c r="A17" s="3" t="s">
        <v>64</v>
      </c>
      <c r="B17" s="35">
        <f>0</f>
        <v>0</v>
      </c>
      <c r="C17" s="9">
        <f t="shared" si="2"/>
        <v>43</v>
      </c>
      <c r="D17" s="10">
        <f t="shared" si="3"/>
        <v>0</v>
      </c>
      <c r="E17" s="11">
        <f t="shared" si="0"/>
        <v>0</v>
      </c>
      <c r="F17" s="10">
        <f t="shared" si="1"/>
        <v>0</v>
      </c>
    </row>
    <row r="18" spans="1:6" ht="14">
      <c r="A18" s="3" t="s">
        <v>65</v>
      </c>
      <c r="B18" s="35">
        <f>0</f>
        <v>0</v>
      </c>
      <c r="C18" s="9">
        <f t="shared" si="2"/>
        <v>44</v>
      </c>
      <c r="D18" s="10">
        <f t="shared" si="3"/>
        <v>0</v>
      </c>
      <c r="E18" s="11">
        <f t="shared" si="0"/>
        <v>0</v>
      </c>
      <c r="F18" s="10">
        <f t="shared" si="1"/>
        <v>0</v>
      </c>
    </row>
    <row r="19" spans="1:6">
      <c r="A19" s="20" t="s">
        <v>66</v>
      </c>
      <c r="B19" s="19">
        <f>SUM(B16:B18)</f>
        <v>1586.4575</v>
      </c>
      <c r="C19" s="9">
        <f t="shared" si="2"/>
        <v>45</v>
      </c>
      <c r="D19" s="10">
        <f t="shared" si="3"/>
        <v>0</v>
      </c>
      <c r="E19" s="11">
        <f t="shared" si="0"/>
        <v>0</v>
      </c>
      <c r="F19" s="10">
        <f t="shared" si="1"/>
        <v>0</v>
      </c>
    </row>
    <row r="20" spans="1:6">
      <c r="C20" s="9">
        <f t="shared" si="2"/>
        <v>46</v>
      </c>
      <c r="D20" s="10">
        <f t="shared" si="3"/>
        <v>0</v>
      </c>
      <c r="E20" s="11">
        <f t="shared" si="0"/>
        <v>0</v>
      </c>
      <c r="F20" s="10">
        <f t="shared" si="1"/>
        <v>0</v>
      </c>
    </row>
    <row r="21" spans="1:6" ht="26">
      <c r="A21" s="34" t="s">
        <v>0</v>
      </c>
      <c r="B21" s="35">
        <f>-0.3*$B$16</f>
        <v>-475.93724999999995</v>
      </c>
      <c r="C21" s="9">
        <f t="shared" si="2"/>
        <v>47</v>
      </c>
      <c r="D21" s="10">
        <f t="shared" si="3"/>
        <v>0</v>
      </c>
      <c r="E21" s="11">
        <f t="shared" si="0"/>
        <v>0</v>
      </c>
      <c r="F21" s="10">
        <f t="shared" si="1"/>
        <v>0</v>
      </c>
    </row>
    <row r="22" spans="1:6" ht="52">
      <c r="A22" s="34" t="s">
        <v>1</v>
      </c>
      <c r="B22" s="35">
        <f>(0.08*3)*$B$16</f>
        <v>380.74979999999999</v>
      </c>
      <c r="C22" s="9">
        <f t="shared" si="2"/>
        <v>48</v>
      </c>
      <c r="D22" s="10">
        <f t="shared" si="3"/>
        <v>0</v>
      </c>
      <c r="E22" s="11">
        <f t="shared" si="0"/>
        <v>0</v>
      </c>
      <c r="F22" s="10">
        <f t="shared" si="1"/>
        <v>0</v>
      </c>
    </row>
    <row r="23" spans="1:6">
      <c r="C23" s="9">
        <f t="shared" si="2"/>
        <v>49</v>
      </c>
      <c r="D23" s="10">
        <f t="shared" si="3"/>
        <v>0</v>
      </c>
      <c r="E23" s="11">
        <f t="shared" si="0"/>
        <v>0</v>
      </c>
      <c r="F23" s="10">
        <f t="shared" si="1"/>
        <v>0</v>
      </c>
    </row>
    <row r="24" spans="1:6">
      <c r="C24" s="9">
        <f t="shared" si="2"/>
        <v>50</v>
      </c>
      <c r="D24" s="10">
        <f t="shared" si="3"/>
        <v>0</v>
      </c>
      <c r="E24" s="11">
        <f t="shared" si="0"/>
        <v>0</v>
      </c>
      <c r="F24" s="10">
        <f t="shared" si="1"/>
        <v>0</v>
      </c>
    </row>
    <row r="25" spans="1:6">
      <c r="C25" s="9">
        <f t="shared" si="2"/>
        <v>51</v>
      </c>
      <c r="D25" s="10">
        <f t="shared" si="3"/>
        <v>0</v>
      </c>
      <c r="E25" s="11">
        <f t="shared" si="0"/>
        <v>0</v>
      </c>
      <c r="F25" s="10">
        <f t="shared" si="1"/>
        <v>0</v>
      </c>
    </row>
    <row r="26" spans="1:6">
      <c r="C26" s="9">
        <f t="shared" si="2"/>
        <v>52</v>
      </c>
      <c r="D26" s="10">
        <f t="shared" si="3"/>
        <v>0</v>
      </c>
      <c r="E26" s="11">
        <f t="shared" si="0"/>
        <v>0</v>
      </c>
      <c r="F26" s="10">
        <f t="shared" si="1"/>
        <v>0</v>
      </c>
    </row>
    <row r="27" spans="1:6">
      <c r="C27" s="9">
        <f t="shared" si="2"/>
        <v>53</v>
      </c>
      <c r="D27" s="10">
        <f t="shared" si="3"/>
        <v>0</v>
      </c>
      <c r="E27" s="11">
        <f t="shared" si="0"/>
        <v>0</v>
      </c>
      <c r="F27" s="10">
        <f t="shared" si="1"/>
        <v>0</v>
      </c>
    </row>
    <row r="28" spans="1:6">
      <c r="C28" s="9">
        <f t="shared" si="2"/>
        <v>54</v>
      </c>
      <c r="D28" s="10">
        <f t="shared" si="3"/>
        <v>0</v>
      </c>
      <c r="E28" s="11">
        <f t="shared" si="0"/>
        <v>0</v>
      </c>
      <c r="F28" s="10">
        <f t="shared" si="1"/>
        <v>0</v>
      </c>
    </row>
    <row r="29" spans="1:6">
      <c r="C29" s="9">
        <f t="shared" si="2"/>
        <v>55</v>
      </c>
      <c r="D29" s="10">
        <f t="shared" si="3"/>
        <v>0</v>
      </c>
      <c r="E29" s="11">
        <f t="shared" si="0"/>
        <v>0</v>
      </c>
      <c r="F29" s="10">
        <f t="shared" si="1"/>
        <v>0</v>
      </c>
    </row>
    <row r="30" spans="1:6">
      <c r="C30" s="9">
        <f t="shared" si="2"/>
        <v>56</v>
      </c>
      <c r="D30" s="10">
        <f t="shared" si="3"/>
        <v>0</v>
      </c>
      <c r="E30" s="11">
        <f t="shared" si="0"/>
        <v>0</v>
      </c>
      <c r="F30" s="10">
        <f t="shared" si="1"/>
        <v>0</v>
      </c>
    </row>
    <row r="31" spans="1:6">
      <c r="C31" s="9">
        <f t="shared" si="2"/>
        <v>57</v>
      </c>
      <c r="D31" s="10">
        <f t="shared" si="3"/>
        <v>0</v>
      </c>
      <c r="E31" s="11">
        <f t="shared" si="0"/>
        <v>0</v>
      </c>
      <c r="F31" s="10">
        <f t="shared" si="1"/>
        <v>0</v>
      </c>
    </row>
    <row r="32" spans="1:6">
      <c r="C32" s="9">
        <f t="shared" si="2"/>
        <v>58</v>
      </c>
      <c r="D32" s="10">
        <f t="shared" si="3"/>
        <v>0</v>
      </c>
      <c r="E32" s="11">
        <f t="shared" si="0"/>
        <v>0</v>
      </c>
      <c r="F32" s="10">
        <f t="shared" si="1"/>
        <v>0</v>
      </c>
    </row>
    <row r="33" spans="2:6" ht="14">
      <c r="B33" s="21"/>
      <c r="C33" s="9">
        <f t="shared" si="2"/>
        <v>59</v>
      </c>
      <c r="D33" s="10">
        <f t="shared" si="3"/>
        <v>0</v>
      </c>
      <c r="E33" s="11">
        <f t="shared" si="0"/>
        <v>0</v>
      </c>
      <c r="F33" s="10">
        <f t="shared" si="1"/>
        <v>0</v>
      </c>
    </row>
    <row r="34" spans="2:6">
      <c r="C34" s="9">
        <f t="shared" si="2"/>
        <v>60</v>
      </c>
      <c r="D34" s="10">
        <f t="shared" si="3"/>
        <v>0</v>
      </c>
      <c r="E34" s="11">
        <f t="shared" si="0"/>
        <v>0</v>
      </c>
      <c r="F34" s="10">
        <f t="shared" si="1"/>
        <v>0</v>
      </c>
    </row>
    <row r="35" spans="2:6">
      <c r="C35" s="9">
        <f t="shared" si="2"/>
        <v>61</v>
      </c>
      <c r="D35" s="10">
        <f t="shared" si="3"/>
        <v>0</v>
      </c>
      <c r="E35" s="11">
        <f t="shared" si="0"/>
        <v>0</v>
      </c>
      <c r="F35" s="10">
        <f t="shared" si="1"/>
        <v>0</v>
      </c>
    </row>
    <row r="36" spans="2:6">
      <c r="C36" s="9">
        <f t="shared" si="2"/>
        <v>62</v>
      </c>
      <c r="D36" s="10">
        <f t="shared" si="3"/>
        <v>0</v>
      </c>
      <c r="E36" s="11">
        <f t="shared" si="0"/>
        <v>0</v>
      </c>
      <c r="F36" s="10">
        <f t="shared" si="1"/>
        <v>0</v>
      </c>
    </row>
    <row r="37" spans="2:6">
      <c r="C37" s="9">
        <f t="shared" si="2"/>
        <v>63</v>
      </c>
      <c r="D37" s="10">
        <f t="shared" si="3"/>
        <v>0</v>
      </c>
      <c r="E37" s="11">
        <f t="shared" si="0"/>
        <v>0</v>
      </c>
      <c r="F37" s="10">
        <f t="shared" si="1"/>
        <v>0</v>
      </c>
    </row>
    <row r="38" spans="2:6">
      <c r="C38" s="9">
        <f t="shared" si="2"/>
        <v>64</v>
      </c>
      <c r="D38" s="10">
        <f t="shared" si="3"/>
        <v>0</v>
      </c>
      <c r="E38" s="11">
        <f t="shared" si="0"/>
        <v>0</v>
      </c>
      <c r="F38" s="10">
        <f t="shared" si="1"/>
        <v>0</v>
      </c>
    </row>
    <row r="39" spans="2:6">
      <c r="C39" s="9">
        <f t="shared" si="2"/>
        <v>65</v>
      </c>
      <c r="D39" s="10">
        <f t="shared" si="3"/>
        <v>0</v>
      </c>
      <c r="E39" s="11">
        <f t="shared" si="0"/>
        <v>0</v>
      </c>
      <c r="F39" s="10">
        <f t="shared" si="1"/>
        <v>0</v>
      </c>
    </row>
    <row r="40" spans="2:6">
      <c r="C40" s="9">
        <f t="shared" si="2"/>
        <v>66</v>
      </c>
      <c r="D40" s="10">
        <f t="shared" si="3"/>
        <v>0</v>
      </c>
      <c r="E40" s="11">
        <f t="shared" si="0"/>
        <v>0</v>
      </c>
      <c r="F40" s="10">
        <f t="shared" si="1"/>
        <v>0</v>
      </c>
    </row>
    <row r="41" spans="2:6">
      <c r="C41" s="9">
        <f t="shared" si="2"/>
        <v>67</v>
      </c>
      <c r="D41" s="10">
        <f t="shared" si="3"/>
        <v>0</v>
      </c>
      <c r="E41" s="11">
        <f t="shared" si="0"/>
        <v>0</v>
      </c>
      <c r="F41" s="10">
        <f t="shared" si="1"/>
        <v>0</v>
      </c>
    </row>
    <row r="42" spans="2:6">
      <c r="C42" s="9">
        <f t="shared" si="2"/>
        <v>68</v>
      </c>
      <c r="D42" s="10">
        <f t="shared" si="3"/>
        <v>0</v>
      </c>
      <c r="E42" s="11">
        <f t="shared" si="0"/>
        <v>0</v>
      </c>
      <c r="F42" s="10">
        <f t="shared" si="1"/>
        <v>0</v>
      </c>
    </row>
    <row r="43" spans="2:6">
      <c r="C43" s="9">
        <f t="shared" si="2"/>
        <v>69</v>
      </c>
      <c r="D43" s="10">
        <f t="shared" si="3"/>
        <v>0</v>
      </c>
      <c r="E43" s="11">
        <f t="shared" si="0"/>
        <v>0</v>
      </c>
      <c r="F43" s="10">
        <f t="shared" si="1"/>
        <v>0</v>
      </c>
    </row>
    <row r="44" spans="2:6">
      <c r="C44" s="9">
        <f t="shared" si="2"/>
        <v>70</v>
      </c>
      <c r="D44" s="10">
        <f t="shared" si="3"/>
        <v>0</v>
      </c>
      <c r="E44" s="11">
        <f t="shared" si="0"/>
        <v>0</v>
      </c>
      <c r="F44" s="10">
        <f t="shared" si="1"/>
        <v>0</v>
      </c>
    </row>
    <row r="45" spans="2:6">
      <c r="C45" s="9">
        <f t="shared" si="2"/>
        <v>71</v>
      </c>
      <c r="D45" s="10">
        <f t="shared" si="3"/>
        <v>0</v>
      </c>
      <c r="E45" s="11">
        <f t="shared" si="0"/>
        <v>0</v>
      </c>
      <c r="F45" s="10">
        <f t="shared" si="1"/>
        <v>0</v>
      </c>
    </row>
    <row r="46" spans="2:6">
      <c r="C46" s="9">
        <f t="shared" si="2"/>
        <v>72</v>
      </c>
      <c r="D46" s="10">
        <f t="shared" si="3"/>
        <v>0</v>
      </c>
      <c r="E46" s="11">
        <f t="shared" si="0"/>
        <v>0</v>
      </c>
      <c r="F46" s="10">
        <f t="shared" si="1"/>
        <v>0</v>
      </c>
    </row>
    <row r="47" spans="2:6">
      <c r="C47" s="9">
        <f t="shared" si="2"/>
        <v>73</v>
      </c>
      <c r="D47" s="10">
        <f t="shared" si="3"/>
        <v>0</v>
      </c>
      <c r="E47" s="11">
        <f t="shared" si="0"/>
        <v>0</v>
      </c>
      <c r="F47" s="10">
        <f t="shared" si="1"/>
        <v>0</v>
      </c>
    </row>
    <row r="48" spans="2:6">
      <c r="C48" s="9">
        <f t="shared" si="2"/>
        <v>74</v>
      </c>
      <c r="D48" s="10">
        <f t="shared" si="3"/>
        <v>0</v>
      </c>
      <c r="E48" s="11">
        <f t="shared" si="0"/>
        <v>0</v>
      </c>
      <c r="F48" s="10">
        <f t="shared" si="1"/>
        <v>0</v>
      </c>
    </row>
    <row r="49" spans="3:6">
      <c r="C49" s="9">
        <f t="shared" si="2"/>
        <v>75</v>
      </c>
      <c r="D49" s="10">
        <f t="shared" si="3"/>
        <v>0</v>
      </c>
      <c r="E49" s="11">
        <f t="shared" si="0"/>
        <v>0</v>
      </c>
      <c r="F49" s="10">
        <f t="shared" si="1"/>
        <v>0</v>
      </c>
    </row>
    <row r="50" spans="3:6">
      <c r="C50" s="9">
        <f t="shared" si="2"/>
        <v>76</v>
      </c>
      <c r="D50" s="10">
        <f t="shared" si="3"/>
        <v>0</v>
      </c>
      <c r="E50" s="11">
        <f t="shared" si="0"/>
        <v>0</v>
      </c>
      <c r="F50" s="10">
        <f t="shared" si="1"/>
        <v>0</v>
      </c>
    </row>
    <row r="51" spans="3:6">
      <c r="C51" s="9">
        <f t="shared" si="2"/>
        <v>77</v>
      </c>
      <c r="D51" s="10">
        <f t="shared" si="3"/>
        <v>0</v>
      </c>
      <c r="E51" s="11">
        <f t="shared" si="0"/>
        <v>0</v>
      </c>
      <c r="F51" s="10">
        <f t="shared" si="1"/>
        <v>0</v>
      </c>
    </row>
    <row r="52" spans="3:6">
      <c r="C52" s="9">
        <f t="shared" si="2"/>
        <v>78</v>
      </c>
      <c r="D52" s="10">
        <f t="shared" si="3"/>
        <v>0</v>
      </c>
      <c r="E52" s="11">
        <f t="shared" si="0"/>
        <v>0</v>
      </c>
      <c r="F52" s="10">
        <f t="shared" si="1"/>
        <v>0</v>
      </c>
    </row>
    <row r="53" spans="3:6">
      <c r="C53" s="9">
        <f t="shared" si="2"/>
        <v>79</v>
      </c>
      <c r="D53" s="10">
        <f t="shared" si="3"/>
        <v>0</v>
      </c>
      <c r="E53" s="11">
        <f t="shared" si="0"/>
        <v>0</v>
      </c>
      <c r="F53" s="10">
        <f t="shared" si="1"/>
        <v>0</v>
      </c>
    </row>
    <row r="54" spans="3:6">
      <c r="C54" s="9">
        <f t="shared" si="2"/>
        <v>80</v>
      </c>
      <c r="D54" s="10">
        <f t="shared" si="3"/>
        <v>0</v>
      </c>
      <c r="E54" s="11">
        <f t="shared" si="0"/>
        <v>0</v>
      </c>
      <c r="F54" s="10">
        <f t="shared" si="1"/>
        <v>0</v>
      </c>
    </row>
    <row r="55" spans="3:6">
      <c r="C55" s="9">
        <f t="shared" si="2"/>
        <v>81</v>
      </c>
      <c r="D55" s="10">
        <f t="shared" si="3"/>
        <v>0</v>
      </c>
      <c r="E55" s="11">
        <f t="shared" si="0"/>
        <v>0</v>
      </c>
      <c r="F55" s="10">
        <f t="shared" si="1"/>
        <v>0</v>
      </c>
    </row>
    <row r="56" spans="3:6">
      <c r="C56" s="9">
        <f t="shared" si="2"/>
        <v>82</v>
      </c>
      <c r="D56" s="10">
        <f t="shared" si="3"/>
        <v>0</v>
      </c>
      <c r="E56" s="11">
        <f t="shared" si="0"/>
        <v>0</v>
      </c>
      <c r="F56" s="10">
        <f t="shared" si="1"/>
        <v>0</v>
      </c>
    </row>
    <row r="57" spans="3:6">
      <c r="C57" s="9">
        <f t="shared" si="2"/>
        <v>83</v>
      </c>
      <c r="D57" s="10">
        <f t="shared" si="3"/>
        <v>0</v>
      </c>
      <c r="E57" s="11">
        <f t="shared" si="0"/>
        <v>0</v>
      </c>
      <c r="F57" s="10">
        <f t="shared" si="1"/>
        <v>0</v>
      </c>
    </row>
    <row r="58" spans="3:6">
      <c r="C58" s="9">
        <f t="shared" si="2"/>
        <v>84</v>
      </c>
      <c r="D58" s="10">
        <f t="shared" si="3"/>
        <v>0</v>
      </c>
      <c r="E58" s="11">
        <f t="shared" si="0"/>
        <v>0</v>
      </c>
      <c r="F58" s="10">
        <f t="shared" si="1"/>
        <v>0</v>
      </c>
    </row>
    <row r="59" spans="3:6">
      <c r="C59" s="9">
        <f t="shared" si="2"/>
        <v>85</v>
      </c>
      <c r="D59" s="10">
        <f t="shared" si="3"/>
        <v>0</v>
      </c>
      <c r="E59" s="11">
        <f t="shared" si="0"/>
        <v>0</v>
      </c>
      <c r="F59" s="10">
        <f t="shared" si="1"/>
        <v>0</v>
      </c>
    </row>
    <row r="60" spans="3:6">
      <c r="C60" s="9">
        <f t="shared" si="2"/>
        <v>86</v>
      </c>
      <c r="D60" s="10">
        <f t="shared" si="3"/>
        <v>0</v>
      </c>
      <c r="E60" s="11">
        <f t="shared" si="0"/>
        <v>0</v>
      </c>
      <c r="F60" s="10">
        <f t="shared" si="1"/>
        <v>0</v>
      </c>
    </row>
    <row r="61" spans="3:6">
      <c r="C61" s="9">
        <f t="shared" si="2"/>
        <v>87</v>
      </c>
      <c r="D61" s="10">
        <f t="shared" si="3"/>
        <v>0</v>
      </c>
      <c r="E61" s="11">
        <f t="shared" si="0"/>
        <v>0</v>
      </c>
      <c r="F61" s="10">
        <f t="shared" si="1"/>
        <v>0</v>
      </c>
    </row>
    <row r="62" spans="3:6">
      <c r="C62" s="9">
        <f t="shared" si="2"/>
        <v>88</v>
      </c>
      <c r="D62" s="10">
        <f t="shared" si="3"/>
        <v>0</v>
      </c>
      <c r="E62" s="11">
        <f t="shared" si="0"/>
        <v>0</v>
      </c>
      <c r="F62" s="10">
        <f t="shared" si="1"/>
        <v>0</v>
      </c>
    </row>
    <row r="63" spans="3:6">
      <c r="C63" s="9">
        <f t="shared" si="2"/>
        <v>89</v>
      </c>
      <c r="D63" s="10">
        <f t="shared" si="3"/>
        <v>0</v>
      </c>
      <c r="E63" s="11">
        <f t="shared" si="0"/>
        <v>0</v>
      </c>
      <c r="F63" s="10">
        <f t="shared" si="1"/>
        <v>0</v>
      </c>
    </row>
    <row r="64" spans="3:6">
      <c r="C64" s="9">
        <f t="shared" si="2"/>
        <v>90</v>
      </c>
      <c r="D64" s="10">
        <f t="shared" si="3"/>
        <v>0</v>
      </c>
      <c r="E64" s="11">
        <f t="shared" si="0"/>
        <v>0</v>
      </c>
      <c r="F64" s="10">
        <f t="shared" si="1"/>
        <v>0</v>
      </c>
    </row>
    <row r="65" spans="3:6">
      <c r="C65" s="9">
        <f t="shared" si="2"/>
        <v>91</v>
      </c>
      <c r="D65" s="10">
        <f t="shared" si="3"/>
        <v>0</v>
      </c>
      <c r="E65" s="11">
        <f t="shared" si="0"/>
        <v>0</v>
      </c>
      <c r="F65" s="10">
        <f t="shared" si="1"/>
        <v>0</v>
      </c>
    </row>
    <row r="66" spans="3:6">
      <c r="C66" s="9">
        <f t="shared" si="2"/>
        <v>92</v>
      </c>
      <c r="D66" s="10">
        <f t="shared" si="3"/>
        <v>0</v>
      </c>
      <c r="E66" s="11">
        <f t="shared" si="0"/>
        <v>0</v>
      </c>
      <c r="F66" s="10">
        <f t="shared" si="1"/>
        <v>0</v>
      </c>
    </row>
    <row r="67" spans="3:6">
      <c r="C67" s="9">
        <f t="shared" si="2"/>
        <v>93</v>
      </c>
      <c r="D67" s="10">
        <f t="shared" si="3"/>
        <v>0</v>
      </c>
      <c r="E67" s="11">
        <f t="shared" si="0"/>
        <v>0</v>
      </c>
      <c r="F67" s="10">
        <f t="shared" si="1"/>
        <v>0</v>
      </c>
    </row>
    <row r="68" spans="3:6">
      <c r="C68" s="9">
        <f t="shared" si="2"/>
        <v>94</v>
      </c>
      <c r="D68" s="10">
        <f t="shared" si="3"/>
        <v>0</v>
      </c>
      <c r="E68" s="11">
        <f t="shared" si="0"/>
        <v>0</v>
      </c>
      <c r="F68" s="10">
        <f t="shared" si="1"/>
        <v>0</v>
      </c>
    </row>
    <row r="69" spans="3:6">
      <c r="C69" s="9">
        <f t="shared" si="2"/>
        <v>95</v>
      </c>
      <c r="D69" s="10">
        <f t="shared" si="3"/>
        <v>0</v>
      </c>
      <c r="E69" s="11">
        <f t="shared" ref="E69:E74" si="4">$D69*($B$5-$B$6)</f>
        <v>0</v>
      </c>
      <c r="F69" s="10">
        <f t="shared" ref="F69:F74" si="5">D69+E69</f>
        <v>0</v>
      </c>
    </row>
    <row r="70" spans="3:6">
      <c r="C70" s="9">
        <f t="shared" si="2"/>
        <v>96</v>
      </c>
      <c r="D70" s="10">
        <f t="shared" si="3"/>
        <v>0</v>
      </c>
      <c r="E70" s="11">
        <f t="shared" si="4"/>
        <v>0</v>
      </c>
      <c r="F70" s="10">
        <f t="shared" si="5"/>
        <v>0</v>
      </c>
    </row>
    <row r="71" spans="3:6">
      <c r="C71" s="9">
        <f t="shared" ref="C71:C74" si="6">$C70+1</f>
        <v>97</v>
      </c>
      <c r="D71" s="10">
        <f t="shared" ref="D71:D74" si="7">$F70</f>
        <v>0</v>
      </c>
      <c r="E71" s="11">
        <f t="shared" si="4"/>
        <v>0</v>
      </c>
      <c r="F71" s="10">
        <f t="shared" si="5"/>
        <v>0</v>
      </c>
    </row>
    <row r="72" spans="3:6">
      <c r="C72" s="9">
        <f t="shared" si="6"/>
        <v>98</v>
      </c>
      <c r="D72" s="10">
        <f t="shared" si="7"/>
        <v>0</v>
      </c>
      <c r="E72" s="11">
        <f t="shared" si="4"/>
        <v>0</v>
      </c>
      <c r="F72" s="10">
        <f t="shared" si="5"/>
        <v>0</v>
      </c>
    </row>
    <row r="73" spans="3:6">
      <c r="C73" s="9">
        <f t="shared" si="6"/>
        <v>99</v>
      </c>
      <c r="D73" s="10">
        <f t="shared" si="7"/>
        <v>0</v>
      </c>
      <c r="E73" s="11">
        <f t="shared" si="4"/>
        <v>0</v>
      </c>
      <c r="F73" s="10">
        <f t="shared" si="5"/>
        <v>0</v>
      </c>
    </row>
    <row r="74" spans="3:6">
      <c r="C74" s="9">
        <f t="shared" si="6"/>
        <v>100</v>
      </c>
      <c r="D74" s="10">
        <f t="shared" si="7"/>
        <v>0</v>
      </c>
      <c r="E74" s="11">
        <f t="shared" si="4"/>
        <v>0</v>
      </c>
      <c r="F74" s="10">
        <f t="shared" si="5"/>
        <v>0</v>
      </c>
    </row>
    <row r="75" spans="3:6">
      <c r="E75" s="11"/>
    </row>
    <row r="76" spans="3:6">
      <c r="E76" s="11"/>
    </row>
    <row r="77" spans="3:6">
      <c r="E77" s="11"/>
    </row>
    <row r="78" spans="3:6">
      <c r="E78" s="11"/>
    </row>
    <row r="79" spans="3:6">
      <c r="E79" s="11"/>
    </row>
    <row r="80" spans="3:6">
      <c r="E80" s="11"/>
    </row>
    <row r="81" spans="5:5">
      <c r="E81" s="11"/>
    </row>
    <row r="82" spans="5:5">
      <c r="E82" s="11"/>
    </row>
    <row r="83" spans="5:5">
      <c r="E83" s="11"/>
    </row>
    <row r="84" spans="5:5">
      <c r="E84" s="11"/>
    </row>
    <row r="85" spans="5:5">
      <c r="E85" s="11"/>
    </row>
    <row r="86" spans="5:5">
      <c r="E86" s="11"/>
    </row>
    <row r="87" spans="5:5">
      <c r="E87" s="11"/>
    </row>
    <row r="88" spans="5:5">
      <c r="E88" s="11"/>
    </row>
    <row r="89" spans="5:5">
      <c r="E89" s="11"/>
    </row>
    <row r="90" spans="5:5">
      <c r="E90" s="11"/>
    </row>
    <row r="91" spans="5:5">
      <c r="E91" s="11"/>
    </row>
    <row r="92" spans="5:5">
      <c r="E92" s="11"/>
    </row>
    <row r="93" spans="5:5">
      <c r="E93" s="11"/>
    </row>
    <row r="94" spans="5:5">
      <c r="E94" s="11"/>
    </row>
    <row r="95" spans="5:5">
      <c r="E95" s="11"/>
    </row>
    <row r="96" spans="5:5">
      <c r="E96" s="11"/>
    </row>
    <row r="97" spans="5:5">
      <c r="E97" s="11"/>
    </row>
    <row r="98" spans="5:5">
      <c r="E98" s="11"/>
    </row>
    <row r="99" spans="5:5">
      <c r="E99" s="11"/>
    </row>
    <row r="100" spans="5:5">
      <c r="E100" s="11"/>
    </row>
    <row r="101" spans="5:5">
      <c r="E101" s="11"/>
    </row>
    <row r="102" spans="5:5">
      <c r="E102" s="11"/>
    </row>
    <row r="103" spans="5:5">
      <c r="E103" s="11"/>
    </row>
    <row r="104" spans="5:5">
      <c r="E104" s="11"/>
    </row>
    <row r="105" spans="5:5">
      <c r="E105" s="11"/>
    </row>
    <row r="106" spans="5:5">
      <c r="E106" s="11"/>
    </row>
    <row r="107" spans="5:5">
      <c r="E107" s="11"/>
    </row>
    <row r="108" spans="5:5">
      <c r="E108" s="11"/>
    </row>
    <row r="109" spans="5:5">
      <c r="E109" s="11"/>
    </row>
    <row r="110" spans="5:5">
      <c r="E110" s="11"/>
    </row>
    <row r="111" spans="5:5">
      <c r="E111" s="11"/>
    </row>
    <row r="112" spans="5:5">
      <c r="E112" s="11"/>
    </row>
    <row r="113" spans="5:5">
      <c r="E113" s="11"/>
    </row>
    <row r="114" spans="5:5">
      <c r="E114" s="11"/>
    </row>
    <row r="115" spans="5:5">
      <c r="E115" s="11"/>
    </row>
    <row r="116" spans="5:5">
      <c r="E116" s="11"/>
    </row>
    <row r="117" spans="5:5">
      <c r="E117" s="11"/>
    </row>
    <row r="118" spans="5:5">
      <c r="E118" s="11"/>
    </row>
    <row r="119" spans="5:5">
      <c r="E119" s="11"/>
    </row>
    <row r="120" spans="5:5">
      <c r="E120" s="11"/>
    </row>
    <row r="121" spans="5:5">
      <c r="E121" s="11"/>
    </row>
    <row r="122" spans="5:5">
      <c r="E122" s="11"/>
    </row>
    <row r="123" spans="5:5">
      <c r="E123" s="11"/>
    </row>
    <row r="124" spans="5:5">
      <c r="E124" s="11"/>
    </row>
    <row r="125" spans="5:5">
      <c r="E125" s="11"/>
    </row>
    <row r="126" spans="5:5">
      <c r="E126" s="11"/>
    </row>
    <row r="127" spans="5:5">
      <c r="E127" s="11"/>
    </row>
    <row r="128" spans="5:5">
      <c r="E128" s="11"/>
    </row>
    <row r="129" spans="5:5">
      <c r="E129" s="11"/>
    </row>
    <row r="130" spans="5:5">
      <c r="E130" s="11"/>
    </row>
    <row r="131" spans="5:5">
      <c r="E131" s="11"/>
    </row>
    <row r="132" spans="5:5">
      <c r="E132" s="11"/>
    </row>
    <row r="133" spans="5:5">
      <c r="E133" s="11"/>
    </row>
    <row r="134" spans="5:5">
      <c r="E134" s="11"/>
    </row>
    <row r="135" spans="5:5">
      <c r="E135" s="11"/>
    </row>
    <row r="136" spans="5:5">
      <c r="E136" s="11"/>
    </row>
    <row r="137" spans="5:5">
      <c r="E137" s="11"/>
    </row>
    <row r="138" spans="5:5">
      <c r="E138" s="11"/>
    </row>
    <row r="139" spans="5:5">
      <c r="E139" s="11"/>
    </row>
    <row r="140" spans="5:5">
      <c r="E140" s="11"/>
    </row>
    <row r="141" spans="5:5">
      <c r="E141" s="11"/>
    </row>
    <row r="142" spans="5:5">
      <c r="E142" s="11"/>
    </row>
    <row r="143" spans="5:5">
      <c r="E143" s="11"/>
    </row>
    <row r="144" spans="5:5">
      <c r="E144" s="11"/>
    </row>
    <row r="145" spans="5:5">
      <c r="E145" s="11"/>
    </row>
    <row r="146" spans="5:5">
      <c r="E146" s="11"/>
    </row>
    <row r="147" spans="5:5">
      <c r="E147" s="11"/>
    </row>
    <row r="148" spans="5:5">
      <c r="E148" s="11"/>
    </row>
    <row r="149" spans="5:5">
      <c r="E149" s="11"/>
    </row>
    <row r="150" spans="5:5">
      <c r="E150" s="11"/>
    </row>
    <row r="151" spans="5:5">
      <c r="E151" s="11"/>
    </row>
    <row r="152" spans="5:5">
      <c r="E152" s="11"/>
    </row>
    <row r="153" spans="5:5">
      <c r="E153" s="11"/>
    </row>
    <row r="154" spans="5:5">
      <c r="E154" s="11"/>
    </row>
    <row r="155" spans="5:5">
      <c r="E155" s="11"/>
    </row>
    <row r="156" spans="5:5">
      <c r="E156" s="11"/>
    </row>
    <row r="157" spans="5:5">
      <c r="E157" s="11"/>
    </row>
    <row r="158" spans="5:5">
      <c r="E158" s="11"/>
    </row>
    <row r="159" spans="5:5">
      <c r="E159" s="11"/>
    </row>
    <row r="160" spans="5:5">
      <c r="E160" s="11"/>
    </row>
    <row r="161" spans="5:5">
      <c r="E161" s="11"/>
    </row>
    <row r="162" spans="5:5">
      <c r="E162" s="11"/>
    </row>
    <row r="163" spans="5:5">
      <c r="E163" s="11"/>
    </row>
    <row r="164" spans="5:5">
      <c r="E164" s="11"/>
    </row>
    <row r="165" spans="5:5">
      <c r="E165" s="11"/>
    </row>
    <row r="166" spans="5:5">
      <c r="E166" s="11"/>
    </row>
    <row r="167" spans="5:5">
      <c r="E167" s="11"/>
    </row>
    <row r="168" spans="5:5">
      <c r="E168" s="11"/>
    </row>
    <row r="169" spans="5:5">
      <c r="E169" s="11"/>
    </row>
    <row r="170" spans="5:5">
      <c r="E170" s="11"/>
    </row>
    <row r="171" spans="5:5">
      <c r="E171" s="11"/>
    </row>
    <row r="172" spans="5:5">
      <c r="E172" s="11"/>
    </row>
    <row r="173" spans="5:5">
      <c r="E173" s="11"/>
    </row>
    <row r="174" spans="5:5">
      <c r="E174" s="11"/>
    </row>
    <row r="175" spans="5:5">
      <c r="E175" s="11"/>
    </row>
    <row r="176" spans="5:5">
      <c r="E176" s="11"/>
    </row>
    <row r="177" spans="5:5">
      <c r="E177" s="11"/>
    </row>
    <row r="178" spans="5:5">
      <c r="E178" s="11"/>
    </row>
    <row r="179" spans="5:5">
      <c r="E179" s="11"/>
    </row>
    <row r="180" spans="5:5">
      <c r="E180" s="11"/>
    </row>
    <row r="181" spans="5:5">
      <c r="E181" s="11"/>
    </row>
    <row r="182" spans="5:5">
      <c r="E182" s="11"/>
    </row>
    <row r="183" spans="5:5">
      <c r="E183" s="11"/>
    </row>
    <row r="184" spans="5:5">
      <c r="E184" s="11"/>
    </row>
    <row r="185" spans="5:5">
      <c r="E185" s="11"/>
    </row>
    <row r="186" spans="5:5">
      <c r="E186" s="11"/>
    </row>
    <row r="187" spans="5:5">
      <c r="E187" s="11"/>
    </row>
    <row r="188" spans="5:5">
      <c r="E188" s="11"/>
    </row>
    <row r="189" spans="5:5">
      <c r="E189" s="11"/>
    </row>
    <row r="190" spans="5:5">
      <c r="E190" s="11"/>
    </row>
    <row r="191" spans="5:5">
      <c r="E191" s="11"/>
    </row>
    <row r="192" spans="5:5">
      <c r="E192" s="11"/>
    </row>
    <row r="193" spans="5:5">
      <c r="E193" s="11"/>
    </row>
    <row r="194" spans="5:5">
      <c r="E194" s="11"/>
    </row>
  </sheetData>
  <mergeCells count="1">
    <mergeCell ref="A1:F1"/>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28"/>
  <sheetViews>
    <sheetView topLeftCell="A14" workbookViewId="0">
      <selection activeCell="B26" sqref="B26:C26"/>
    </sheetView>
  </sheetViews>
  <sheetFormatPr baseColWidth="10" defaultRowHeight="13"/>
  <cols>
    <col min="1" max="1" width="20.85546875" customWidth="1"/>
    <col min="2" max="2" width="30.28515625" customWidth="1"/>
  </cols>
  <sheetData>
    <row r="1" spans="1:6" ht="23" customHeight="1">
      <c r="A1" s="22" t="s">
        <v>37</v>
      </c>
      <c r="B1" s="26"/>
      <c r="C1" s="26"/>
      <c r="D1" s="27"/>
      <c r="E1" s="27"/>
    </row>
    <row r="2" spans="1:6">
      <c r="A2" s="23" t="s">
        <v>38</v>
      </c>
      <c r="B2" t="s">
        <v>15</v>
      </c>
    </row>
    <row r="3" spans="1:6" ht="43" customHeight="1">
      <c r="A3" s="28" t="s">
        <v>39</v>
      </c>
      <c r="B3" s="25" t="s">
        <v>13</v>
      </c>
      <c r="C3" s="26"/>
      <c r="D3" s="26"/>
      <c r="E3" s="24"/>
    </row>
    <row r="4" spans="1:6" ht="46" customHeight="1">
      <c r="A4" s="28" t="s">
        <v>39</v>
      </c>
      <c r="B4" s="25" t="s">
        <v>40</v>
      </c>
      <c r="C4" s="25"/>
      <c r="D4" s="25"/>
      <c r="E4" s="24"/>
    </row>
    <row r="5" spans="1:6" ht="36" customHeight="1">
      <c r="A5" s="23" t="s">
        <v>41</v>
      </c>
      <c r="B5" s="25" t="s">
        <v>14</v>
      </c>
      <c r="C5" s="25"/>
      <c r="D5" s="25"/>
      <c r="E5" s="24"/>
    </row>
    <row r="6" spans="1:6">
      <c r="A6" s="23" t="s">
        <v>43</v>
      </c>
      <c r="B6" s="24" t="s">
        <v>16</v>
      </c>
      <c r="C6" s="24"/>
      <c r="D6" s="24"/>
    </row>
    <row r="7" spans="1:6">
      <c r="A7" s="23" t="s">
        <v>44</v>
      </c>
      <c r="B7" t="s">
        <v>17</v>
      </c>
    </row>
    <row r="8" spans="1:6" ht="25" customHeight="1">
      <c r="A8" s="23" t="s">
        <v>45</v>
      </c>
      <c r="B8" s="25" t="s">
        <v>19</v>
      </c>
      <c r="C8" s="25"/>
      <c r="D8" s="25"/>
    </row>
    <row r="9" spans="1:6" ht="44" customHeight="1">
      <c r="A9" s="23" t="s">
        <v>42</v>
      </c>
      <c r="B9" s="25" t="s">
        <v>10</v>
      </c>
      <c r="C9" s="25"/>
      <c r="D9" s="25"/>
      <c r="E9" s="24"/>
    </row>
    <row r="10" spans="1:6" ht="45" customHeight="1">
      <c r="A10" s="28" t="s">
        <v>39</v>
      </c>
      <c r="B10" s="25" t="s">
        <v>11</v>
      </c>
      <c r="C10" s="25"/>
      <c r="D10" s="25"/>
      <c r="E10" s="31"/>
      <c r="F10" s="31"/>
    </row>
    <row r="11" spans="1:6" ht="41" customHeight="1">
      <c r="A11" s="28" t="s">
        <v>39</v>
      </c>
      <c r="B11" s="25" t="s">
        <v>12</v>
      </c>
      <c r="C11" s="26"/>
      <c r="D11" s="26"/>
      <c r="E11" s="24"/>
    </row>
    <row r="12" spans="1:6" ht="90" customHeight="1">
      <c r="A12" s="23" t="s">
        <v>46</v>
      </c>
      <c r="B12" s="25" t="s">
        <v>7</v>
      </c>
      <c r="C12" s="25"/>
      <c r="D12" s="33" t="s">
        <v>20</v>
      </c>
      <c r="E12" s="24"/>
    </row>
    <row r="13" spans="1:6" ht="41" customHeight="1">
      <c r="A13" s="28" t="s">
        <v>39</v>
      </c>
      <c r="B13" s="25" t="s">
        <v>8</v>
      </c>
      <c r="C13" s="25"/>
      <c r="D13" s="24"/>
      <c r="E13" s="24"/>
    </row>
    <row r="14" spans="1:6">
      <c r="A14" s="23" t="s">
        <v>47</v>
      </c>
      <c r="B14" t="s">
        <v>21</v>
      </c>
    </row>
    <row r="15" spans="1:6" ht="41" customHeight="1">
      <c r="A15" s="23" t="s">
        <v>36</v>
      </c>
      <c r="B15" s="25" t="s">
        <v>5</v>
      </c>
      <c r="C15" s="25"/>
      <c r="D15" s="25"/>
    </row>
    <row r="16" spans="1:6">
      <c r="A16" s="28" t="s">
        <v>39</v>
      </c>
      <c r="B16" t="s">
        <v>6</v>
      </c>
    </row>
    <row r="17" spans="1:7">
      <c r="B17" s="28" t="s">
        <v>22</v>
      </c>
      <c r="C17" s="29" t="s">
        <v>23</v>
      </c>
      <c r="D17" s="29"/>
      <c r="E17" s="29"/>
    </row>
    <row r="18" spans="1:7">
      <c r="B18" s="28" t="s">
        <v>24</v>
      </c>
      <c r="C18" t="s">
        <v>25</v>
      </c>
    </row>
    <row r="19" spans="1:7">
      <c r="B19" s="28">
        <v>1955</v>
      </c>
      <c r="C19" s="29" t="s">
        <v>26</v>
      </c>
      <c r="D19" s="29"/>
    </row>
    <row r="20" spans="1:7">
      <c r="B20">
        <v>1956</v>
      </c>
      <c r="C20" s="29" t="s">
        <v>27</v>
      </c>
      <c r="D20" s="29"/>
    </row>
    <row r="21" spans="1:7">
      <c r="B21">
        <v>1957</v>
      </c>
      <c r="C21" s="29" t="s">
        <v>28</v>
      </c>
      <c r="D21" s="29"/>
    </row>
    <row r="22" spans="1:7">
      <c r="B22" s="28">
        <v>1958</v>
      </c>
      <c r="C22" s="29" t="s">
        <v>29</v>
      </c>
      <c r="D22" s="29"/>
    </row>
    <row r="23" spans="1:7">
      <c r="B23" s="28">
        <v>1959</v>
      </c>
      <c r="C23" s="29" t="s">
        <v>30</v>
      </c>
      <c r="D23" s="29"/>
    </row>
    <row r="24" spans="1:7">
      <c r="B24" s="28" t="s">
        <v>31</v>
      </c>
      <c r="C24" t="s">
        <v>32</v>
      </c>
    </row>
    <row r="25" spans="1:7" ht="95" customHeight="1">
      <c r="A25" s="28" t="s">
        <v>9</v>
      </c>
      <c r="B25" s="25" t="s">
        <v>3</v>
      </c>
      <c r="C25" s="25"/>
      <c r="D25" s="24"/>
      <c r="E25" s="24"/>
    </row>
    <row r="26" spans="1:7" ht="52" customHeight="1">
      <c r="A26" s="28" t="s">
        <v>9</v>
      </c>
      <c r="B26" s="25" t="s">
        <v>2</v>
      </c>
      <c r="C26" s="25"/>
      <c r="D26" s="32" t="s">
        <v>4</v>
      </c>
      <c r="E26" s="26"/>
      <c r="F26" s="26"/>
      <c r="G26" s="26"/>
    </row>
    <row r="27" spans="1:7">
      <c r="A27" s="23" t="s">
        <v>33</v>
      </c>
      <c r="B27" s="30" t="s">
        <v>34</v>
      </c>
    </row>
    <row r="28" spans="1:7" ht="47" customHeight="1">
      <c r="A28" s="28" t="s">
        <v>48</v>
      </c>
      <c r="B28" s="25" t="s">
        <v>35</v>
      </c>
      <c r="C28" s="25"/>
    </row>
  </sheetData>
  <sheetCalcPr fullCalcOnLoad="1"/>
  <mergeCells count="21">
    <mergeCell ref="B26:C26"/>
    <mergeCell ref="B28:C28"/>
    <mergeCell ref="B8:D8"/>
    <mergeCell ref="B15:D15"/>
    <mergeCell ref="D26:G26"/>
    <mergeCell ref="B12:C12"/>
    <mergeCell ref="B3:D3"/>
    <mergeCell ref="B4:D4"/>
    <mergeCell ref="B5:D5"/>
    <mergeCell ref="B9:D9"/>
    <mergeCell ref="B11:D11"/>
    <mergeCell ref="B13:C13"/>
    <mergeCell ref="B25:C25"/>
    <mergeCell ref="C17:E17"/>
    <mergeCell ref="C19:D19"/>
    <mergeCell ref="C20:D20"/>
    <mergeCell ref="C21:D21"/>
    <mergeCell ref="C22:D22"/>
    <mergeCell ref="C23:D23"/>
    <mergeCell ref="B10:D10"/>
    <mergeCell ref="A1:C1"/>
  </mergeCells>
  <phoneticPr fontId="3" type="noConversion"/>
  <hyperlinks>
    <hyperlink ref="C12" r:id="rId1" display="https://www.ssa.gov/oact/cola/bendpoints.html"/>
    <hyperlink ref="D12" r:id="rId2"/>
    <hyperlink ref="D26" r:id="rId3"/>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Social Security Calculator</vt:lpstr>
      <vt:lpstr>Instructions</vt:lpstr>
    </vt:vector>
  </TitlesOfParts>
  <Company>Purdue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O'Brien</dc:creator>
  <cp:lastModifiedBy>Tommy O'Brien</cp:lastModifiedBy>
  <dcterms:created xsi:type="dcterms:W3CDTF">2020-04-17T20:57:07Z</dcterms:created>
  <dcterms:modified xsi:type="dcterms:W3CDTF">2020-04-18T19:28:29Z</dcterms:modified>
</cp:coreProperties>
</file>